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G:\2_企画調査課\4 海外事務所一般\200-1 海外拠点関係\R1.10 海外拠点調査\05_報道発表\報道発表資料２０２０\"/>
    </mc:Choice>
  </mc:AlternateContent>
  <bookViews>
    <workbookView xWindow="0" yWindow="0" windowWidth="18690" windowHeight="7080"/>
  </bookViews>
  <sheets>
    <sheet name="【全体】" sheetId="28" r:id="rId1"/>
    <sheet name="【新規】" sheetId="29" r:id="rId2"/>
    <sheet name="【廃止】" sheetId="30" r:id="rId3"/>
  </sheets>
  <definedNames>
    <definedName name="_xlnm._FilterDatabase" localSheetId="1" hidden="1">【新規】!$C$6:$H$31</definedName>
    <definedName name="_xlnm._FilterDatabase" localSheetId="0" hidden="1">【全体】!$A$6:$AC$290</definedName>
    <definedName name="_xlnm._FilterDatabase" localSheetId="2" hidden="1">【廃止】!$C$6:$N$23</definedName>
    <definedName name="_xlnm.Print_Area" localSheetId="1">【新規】!$A$1:$AD$56</definedName>
    <definedName name="_xlnm.Print_Area" localSheetId="0">【全体】!$A$3:$AD$314</definedName>
    <definedName name="_xlnm.Print_Titles" localSheetId="0">【全体】!$4:$7</definedName>
    <definedName name="Z_D2B7B22F_D264_42CB_85A6_D3838EBCDCD5_.wvu.FilterData" localSheetId="0" hidden="1">【全体】!$B$4:$AC$7</definedName>
    <definedName name="Z_D2B7B22F_D264_42CB_85A6_D3838EBCDCD5_.wvu.PrintArea" localSheetId="0" hidden="1">【全体】!$A$1:$AC$295</definedName>
    <definedName name="Z_D2B7B22F_D264_42CB_85A6_D3838EBCDCD5_.wvu.PrintTitles" localSheetId="0" hidden="1">【全体】!$4:$7</definedName>
    <definedName name="Z_D2B7B22F_D264_42CB_85A6_D3838EBCDCD5_.wvu.Rows" localSheetId="0" hidden="1">【全体】!$1:$2</definedName>
  </definedNames>
  <calcPr calcId="152511"/>
  <customWorkbookViews>
    <customWorkbookView name="CL - 個人用ビュー" guid="{D2B7B22F-D264-42CB-85A6-D3838EBCDCD5}" mergeInterval="0" personalView="1" maximized="1" xWindow="1" yWindow="1" windowWidth="1596" windowHeight="673" activeSheetId="1"/>
  </customWorkbookViews>
</workbook>
</file>

<file path=xl/calcChain.xml><?xml version="1.0" encoding="utf-8"?>
<calcChain xmlns="http://schemas.openxmlformats.org/spreadsheetml/2006/main">
  <c r="G293" i="28" l="1"/>
  <c r="E293" i="28" l="1"/>
  <c r="E305" i="28"/>
  <c r="E299" i="28"/>
  <c r="G304" i="28" l="1"/>
  <c r="E50" i="29" l="1"/>
  <c r="E34" i="29"/>
  <c r="E26" i="30"/>
  <c r="E35" i="30"/>
  <c r="E36" i="30" l="1"/>
  <c r="E31" i="30"/>
  <c r="E41" i="29"/>
  <c r="I28" i="30"/>
  <c r="I27" i="30"/>
  <c r="I26" i="30"/>
  <c r="E32" i="30"/>
  <c r="F26" i="30"/>
  <c r="G26" i="30"/>
  <c r="D26" i="30"/>
  <c r="I37" i="29"/>
  <c r="I36" i="29"/>
  <c r="I35" i="29"/>
  <c r="I34" i="29"/>
  <c r="G34" i="29"/>
  <c r="F34" i="29"/>
  <c r="D34" i="29"/>
  <c r="E54" i="29"/>
  <c r="E53" i="29"/>
  <c r="E52" i="29"/>
  <c r="E51" i="29"/>
  <c r="E49" i="29"/>
  <c r="E48" i="29"/>
  <c r="E47" i="29"/>
  <c r="E46" i="29"/>
  <c r="E45" i="29"/>
  <c r="E44" i="29"/>
  <c r="E43" i="29"/>
  <c r="E42" i="29"/>
  <c r="E55" i="29" l="1"/>
  <c r="G310" i="28" l="1"/>
  <c r="D293" i="28"/>
  <c r="E303" i="28"/>
  <c r="E312" i="28"/>
  <c r="G309" i="28"/>
  <c r="G308" i="28"/>
  <c r="G307" i="28"/>
  <c r="E302" i="28"/>
  <c r="E307" i="28" l="1"/>
  <c r="E310" i="28"/>
  <c r="I295" i="28"/>
  <c r="I294" i="28"/>
  <c r="I293" i="28"/>
  <c r="F293" i="28"/>
  <c r="E313" i="28"/>
  <c r="E311" i="28"/>
  <c r="E309" i="28"/>
  <c r="E308" i="28"/>
  <c r="E306" i="28"/>
  <c r="E304" i="28"/>
  <c r="E301" i="28"/>
  <c r="E300" i="28"/>
  <c r="E314" i="28" l="1"/>
  <c r="G305" i="28"/>
  <c r="G303" i="28"/>
  <c r="G302" i="28"/>
  <c r="G301" i="28"/>
  <c r="G299" i="28"/>
  <c r="G300" i="28"/>
  <c r="G306" i="28" l="1"/>
  <c r="O295" i="28"/>
  <c r="P295" i="28"/>
  <c r="P294" i="28"/>
  <c r="O294" i="28"/>
  <c r="V23" i="30"/>
  <c r="U23" i="30" s="1"/>
  <c r="N23" i="30"/>
  <c r="V22" i="30"/>
  <c r="U22" i="30" s="1"/>
  <c r="N22" i="30"/>
  <c r="V21" i="30"/>
  <c r="U21" i="30" s="1"/>
  <c r="N21" i="30"/>
  <c r="N79" i="28" l="1"/>
  <c r="N78" i="28"/>
  <c r="V31" i="29" l="1"/>
  <c r="U31" i="29" s="1"/>
  <c r="N31" i="29"/>
  <c r="N30" i="29"/>
  <c r="N29" i="29"/>
  <c r="N20" i="30"/>
  <c r="N19" i="30"/>
  <c r="N18" i="30"/>
  <c r="N17" i="30"/>
  <c r="V26" i="29"/>
  <c r="U26" i="29" s="1"/>
  <c r="N26" i="29"/>
  <c r="V16" i="30"/>
  <c r="U16" i="30"/>
  <c r="N16" i="30"/>
  <c r="U15" i="30"/>
  <c r="N15" i="30"/>
  <c r="V14" i="30"/>
  <c r="U14" i="30" s="1"/>
  <c r="N14" i="30"/>
  <c r="V13" i="30"/>
  <c r="U13" i="30" s="1"/>
  <c r="N13" i="30"/>
  <c r="V12" i="30"/>
  <c r="U12" i="30" s="1"/>
  <c r="N12" i="30"/>
  <c r="V11" i="30"/>
  <c r="U11" i="30" s="1"/>
  <c r="N11" i="30"/>
  <c r="V10" i="30"/>
  <c r="U10" i="30" s="1"/>
  <c r="N10" i="30"/>
  <c r="Y7" i="30"/>
  <c r="V7" i="30"/>
  <c r="N7" i="30"/>
  <c r="V13" i="29"/>
  <c r="U13" i="29" s="1"/>
  <c r="N13" i="29"/>
  <c r="N11" i="29"/>
  <c r="N10" i="29"/>
  <c r="N9" i="29"/>
  <c r="N8" i="29"/>
  <c r="U7" i="30" l="1"/>
  <c r="E37" i="30"/>
  <c r="E34" i="30"/>
  <c r="E33" i="30"/>
  <c r="I29" i="30"/>
  <c r="P28" i="30"/>
  <c r="O28" i="30"/>
  <c r="P27" i="30"/>
  <c r="O27" i="30"/>
  <c r="N28" i="30"/>
  <c r="P36" i="29"/>
  <c r="O36" i="29"/>
  <c r="P35" i="29"/>
  <c r="N36" i="29"/>
  <c r="E38" i="30" l="1"/>
  <c r="N27" i="30"/>
  <c r="O35" i="29"/>
  <c r="N35" i="29"/>
  <c r="V280" i="28" l="1"/>
  <c r="U280" i="28" s="1"/>
  <c r="N280" i="28"/>
  <c r="V162" i="28" l="1"/>
  <c r="U162" i="28" s="1"/>
  <c r="N162" i="28"/>
  <c r="I296" i="28" l="1"/>
  <c r="N290" i="28"/>
  <c r="V289" i="28"/>
  <c r="U289" i="28" s="1"/>
  <c r="N289" i="28"/>
  <c r="V288" i="28"/>
  <c r="U288" i="28" s="1"/>
  <c r="N288" i="28"/>
  <c r="V287" i="28"/>
  <c r="U287" i="28" s="1"/>
  <c r="N287" i="28"/>
  <c r="V286" i="28"/>
  <c r="U286" i="28" s="1"/>
  <c r="N286" i="28"/>
  <c r="V285" i="28"/>
  <c r="N285" i="28"/>
  <c r="X284" i="28"/>
  <c r="V284" i="28" s="1"/>
  <c r="U284" i="28" s="1"/>
  <c r="N284" i="28"/>
  <c r="V283" i="28"/>
  <c r="U283" i="28" s="1"/>
  <c r="N283" i="28"/>
  <c r="V282" i="28"/>
  <c r="U282" i="28" s="1"/>
  <c r="N282" i="28"/>
  <c r="V281" i="28"/>
  <c r="U281" i="28" s="1"/>
  <c r="N281" i="28"/>
  <c r="V279" i="28"/>
  <c r="U279" i="28" s="1"/>
  <c r="N279" i="28"/>
  <c r="V278" i="28"/>
  <c r="U278" i="28" s="1"/>
  <c r="N278" i="28"/>
  <c r="V277" i="28"/>
  <c r="U277" i="28" s="1"/>
  <c r="N277" i="28"/>
  <c r="V276" i="28"/>
  <c r="U276" i="28" s="1"/>
  <c r="N276" i="28"/>
  <c r="V275" i="28"/>
  <c r="U275" i="28" s="1"/>
  <c r="N275" i="28"/>
  <c r="N272" i="28"/>
  <c r="N271" i="28"/>
  <c r="N270" i="28"/>
  <c r="V268" i="28"/>
  <c r="U268" i="28" s="1"/>
  <c r="N268" i="28"/>
  <c r="V263" i="28"/>
  <c r="U263" i="28" s="1"/>
  <c r="N263" i="28"/>
  <c r="V261" i="28"/>
  <c r="U261" i="28" s="1"/>
  <c r="N261" i="28"/>
  <c r="V260" i="28"/>
  <c r="U260" i="28" s="1"/>
  <c r="N260" i="28"/>
  <c r="N259" i="28"/>
  <c r="V257" i="28"/>
  <c r="N257" i="28"/>
  <c r="V256" i="28"/>
  <c r="U256" i="28" s="1"/>
  <c r="N256" i="28"/>
  <c r="Z255" i="28"/>
  <c r="V255" i="28"/>
  <c r="N255" i="28"/>
  <c r="Z254" i="28"/>
  <c r="V254" i="28"/>
  <c r="N254" i="28"/>
  <c r="Z253" i="28"/>
  <c r="V253" i="28"/>
  <c r="N253" i="28"/>
  <c r="Z252" i="28"/>
  <c r="W252" i="28"/>
  <c r="V252" i="28" s="1"/>
  <c r="N252" i="28"/>
  <c r="V251" i="28"/>
  <c r="U251" i="28" s="1"/>
  <c r="N251" i="28"/>
  <c r="N250" i="28"/>
  <c r="N249" i="28"/>
  <c r="N248" i="28"/>
  <c r="N247" i="28"/>
  <c r="N246" i="28"/>
  <c r="V245" i="28"/>
  <c r="U245" i="28" s="1"/>
  <c r="N245" i="28"/>
  <c r="V244" i="28"/>
  <c r="U244" i="28" s="1"/>
  <c r="N244" i="28"/>
  <c r="V240" i="28"/>
  <c r="U240" i="28" s="1"/>
  <c r="N240" i="28"/>
  <c r="V239" i="28"/>
  <c r="U239" i="28" s="1"/>
  <c r="N239" i="28"/>
  <c r="V238" i="28"/>
  <c r="U238" i="28" s="1"/>
  <c r="N238" i="28"/>
  <c r="V237" i="28"/>
  <c r="U237" i="28" s="1"/>
  <c r="N237" i="28"/>
  <c r="V236" i="28"/>
  <c r="U236" i="28" s="1"/>
  <c r="N236" i="28"/>
  <c r="V235" i="28"/>
  <c r="U235" i="28" s="1"/>
  <c r="N235" i="28"/>
  <c r="V234" i="28"/>
  <c r="U234" i="28" s="1"/>
  <c r="N234" i="28"/>
  <c r="V233" i="28"/>
  <c r="U233" i="28" s="1"/>
  <c r="N233" i="28"/>
  <c r="V232" i="28"/>
  <c r="U232" i="28" s="1"/>
  <c r="N232" i="28"/>
  <c r="V231" i="28"/>
  <c r="U231" i="28" s="1"/>
  <c r="N231" i="28"/>
  <c r="V230" i="28"/>
  <c r="U230" i="28" s="1"/>
  <c r="N230" i="28"/>
  <c r="V229" i="28"/>
  <c r="U229" i="28" s="1"/>
  <c r="N229" i="28"/>
  <c r="V228" i="28"/>
  <c r="U228" i="28" s="1"/>
  <c r="N228" i="28"/>
  <c r="V227" i="28"/>
  <c r="U227" i="28" s="1"/>
  <c r="N227" i="28"/>
  <c r="N220" i="28"/>
  <c r="V219" i="28"/>
  <c r="U219" i="28" s="1"/>
  <c r="N219" i="28"/>
  <c r="V218" i="28"/>
  <c r="U218" i="28" s="1"/>
  <c r="N218" i="28"/>
  <c r="V217" i="28"/>
  <c r="U217" i="28" s="1"/>
  <c r="N217" i="28"/>
  <c r="V216" i="28"/>
  <c r="U216" i="28" s="1"/>
  <c r="N216" i="28"/>
  <c r="V215" i="28"/>
  <c r="U215" i="28" s="1"/>
  <c r="N215" i="28"/>
  <c r="V214" i="28"/>
  <c r="U214" i="28" s="1"/>
  <c r="N214" i="28"/>
  <c r="V213" i="28"/>
  <c r="U213" i="28" s="1"/>
  <c r="N213" i="28"/>
  <c r="V212" i="28"/>
  <c r="U212" i="28" s="1"/>
  <c r="N212" i="28"/>
  <c r="V211" i="28"/>
  <c r="U211" i="28" s="1"/>
  <c r="N211" i="28"/>
  <c r="V210" i="28"/>
  <c r="U210" i="28" s="1"/>
  <c r="N210" i="28"/>
  <c r="V209" i="28"/>
  <c r="U209" i="28" s="1"/>
  <c r="N209" i="28"/>
  <c r="V208" i="28"/>
  <c r="U208" i="28" s="1"/>
  <c r="N208" i="28"/>
  <c r="V207" i="28"/>
  <c r="U207" i="28" s="1"/>
  <c r="N207" i="28"/>
  <c r="V206" i="28"/>
  <c r="U206" i="28" s="1"/>
  <c r="N206" i="28"/>
  <c r="V205" i="28"/>
  <c r="U205" i="28" s="1"/>
  <c r="N205" i="28"/>
  <c r="W201" i="28"/>
  <c r="V201" i="28" s="1"/>
  <c r="V200" i="28"/>
  <c r="U200" i="28" s="1"/>
  <c r="N200" i="28"/>
  <c r="Y199" i="28"/>
  <c r="W199" i="28"/>
  <c r="N199" i="28"/>
  <c r="N198" i="28"/>
  <c r="N197" i="28"/>
  <c r="N196" i="28"/>
  <c r="V194" i="28"/>
  <c r="U194" i="28" s="1"/>
  <c r="N194" i="28"/>
  <c r="N193" i="28"/>
  <c r="N192" i="28"/>
  <c r="X187" i="28"/>
  <c r="W187" i="28"/>
  <c r="Y186" i="28"/>
  <c r="X186" i="28"/>
  <c r="W186" i="28"/>
  <c r="X185" i="28"/>
  <c r="W185" i="28"/>
  <c r="Y184" i="28"/>
  <c r="X184" i="28"/>
  <c r="W184" i="28"/>
  <c r="Y183" i="28"/>
  <c r="X183" i="28"/>
  <c r="W183" i="28"/>
  <c r="V182" i="28"/>
  <c r="U182" i="28" s="1"/>
  <c r="N182" i="28"/>
  <c r="V181" i="28"/>
  <c r="U181" i="28" s="1"/>
  <c r="N181" i="28"/>
  <c r="V180" i="28"/>
  <c r="U180" i="28" s="1"/>
  <c r="N180" i="28"/>
  <c r="N179" i="28"/>
  <c r="V178" i="28"/>
  <c r="U178" i="28" s="1"/>
  <c r="N178" i="28"/>
  <c r="V177" i="28"/>
  <c r="U177" i="28" s="1"/>
  <c r="N177" i="28"/>
  <c r="V176" i="28"/>
  <c r="U176" i="28" s="1"/>
  <c r="N176" i="28"/>
  <c r="U175" i="28"/>
  <c r="V174" i="28"/>
  <c r="V173" i="28"/>
  <c r="U173" i="28" s="1"/>
  <c r="V172" i="28"/>
  <c r="U172" i="28" s="1"/>
  <c r="V171" i="28"/>
  <c r="U171" i="28" s="1"/>
  <c r="V170" i="28"/>
  <c r="U170" i="28" s="1"/>
  <c r="V169" i="28"/>
  <c r="U169" i="28" s="1"/>
  <c r="V168" i="28"/>
  <c r="U168" i="28" s="1"/>
  <c r="N168" i="28"/>
  <c r="V167" i="28"/>
  <c r="U167" i="28" s="1"/>
  <c r="N167" i="28"/>
  <c r="V166" i="28"/>
  <c r="U166" i="28" s="1"/>
  <c r="N166" i="28"/>
  <c r="V165" i="28"/>
  <c r="U165" i="28" s="1"/>
  <c r="N165" i="28"/>
  <c r="V164" i="28"/>
  <c r="U164" i="28" s="1"/>
  <c r="N164" i="28"/>
  <c r="V163" i="28"/>
  <c r="U163" i="28" s="1"/>
  <c r="N163" i="28"/>
  <c r="V161" i="28"/>
  <c r="U161" i="28" s="1"/>
  <c r="V160" i="28"/>
  <c r="U160" i="28" s="1"/>
  <c r="V159" i="28"/>
  <c r="U159" i="28" s="1"/>
  <c r="V158" i="28"/>
  <c r="U158" i="28" s="1"/>
  <c r="V157" i="28"/>
  <c r="U157" i="28" s="1"/>
  <c r="V156" i="28"/>
  <c r="U156" i="28"/>
  <c r="V155" i="28"/>
  <c r="U155" i="28" s="1"/>
  <c r="N155" i="28"/>
  <c r="V154" i="28"/>
  <c r="U154" i="28"/>
  <c r="N154" i="28"/>
  <c r="V153" i="28"/>
  <c r="U153" i="28" s="1"/>
  <c r="N153" i="28"/>
  <c r="V151" i="28"/>
  <c r="U151" i="28" s="1"/>
  <c r="N151" i="28"/>
  <c r="N150" i="28"/>
  <c r="N149" i="28"/>
  <c r="V148" i="28"/>
  <c r="U148" i="28" s="1"/>
  <c r="N148" i="28"/>
  <c r="V147" i="28"/>
  <c r="U147" i="28" s="1"/>
  <c r="N147" i="28"/>
  <c r="V146" i="28"/>
  <c r="U146" i="28" s="1"/>
  <c r="N146" i="28"/>
  <c r="V145" i="28"/>
  <c r="U145" i="28" s="1"/>
  <c r="N145" i="28"/>
  <c r="V144" i="28"/>
  <c r="N144" i="28"/>
  <c r="V143" i="28"/>
  <c r="U143" i="28" s="1"/>
  <c r="N143" i="28"/>
  <c r="V142" i="28"/>
  <c r="U142" i="28" s="1"/>
  <c r="N142" i="28"/>
  <c r="V141" i="28"/>
  <c r="U141" i="28" s="1"/>
  <c r="N141" i="28"/>
  <c r="N140" i="28"/>
  <c r="N139" i="28"/>
  <c r="N138" i="28"/>
  <c r="N137" i="28"/>
  <c r="N136" i="28"/>
  <c r="N135" i="28"/>
  <c r="V134" i="28"/>
  <c r="U134" i="28" s="1"/>
  <c r="N134" i="28"/>
  <c r="V133" i="28"/>
  <c r="U133" i="28" s="1"/>
  <c r="N133" i="28"/>
  <c r="V132" i="28"/>
  <c r="U132" i="28" s="1"/>
  <c r="N132" i="28"/>
  <c r="V131" i="28"/>
  <c r="U131" i="28" s="1"/>
  <c r="N131" i="28"/>
  <c r="N130" i="28"/>
  <c r="N129" i="28"/>
  <c r="N128" i="28"/>
  <c r="V127" i="28"/>
  <c r="U127" i="28" s="1"/>
  <c r="N127" i="28"/>
  <c r="N126" i="28"/>
  <c r="V125" i="28"/>
  <c r="U125" i="28" s="1"/>
  <c r="N125" i="28"/>
  <c r="V124" i="28"/>
  <c r="U124" i="28" s="1"/>
  <c r="N124" i="28"/>
  <c r="V123" i="28"/>
  <c r="U123" i="28" s="1"/>
  <c r="N123" i="28"/>
  <c r="V122" i="28"/>
  <c r="U122" i="28" s="1"/>
  <c r="N122" i="28"/>
  <c r="V121" i="28"/>
  <c r="U121" i="28" s="1"/>
  <c r="N121" i="28"/>
  <c r="V120" i="28"/>
  <c r="N120" i="28"/>
  <c r="V119" i="28"/>
  <c r="N119" i="28"/>
  <c r="V118" i="28"/>
  <c r="U118" i="28" s="1"/>
  <c r="N118" i="28"/>
  <c r="V116" i="28"/>
  <c r="N116" i="28"/>
  <c r="V115" i="28"/>
  <c r="N115" i="28"/>
  <c r="V114" i="28"/>
  <c r="V113" i="28"/>
  <c r="N113" i="28"/>
  <c r="V112" i="28"/>
  <c r="N112" i="28"/>
  <c r="V111" i="28"/>
  <c r="U111" i="28" s="1"/>
  <c r="N111" i="28"/>
  <c r="V110" i="28"/>
  <c r="U110" i="28" s="1"/>
  <c r="N110" i="28"/>
  <c r="V109" i="28"/>
  <c r="U109" i="28" s="1"/>
  <c r="N109" i="28"/>
  <c r="V108" i="28"/>
  <c r="U108" i="28" s="1"/>
  <c r="N108" i="28"/>
  <c r="U107" i="28"/>
  <c r="N107" i="28"/>
  <c r="V106" i="28"/>
  <c r="U106" i="28" s="1"/>
  <c r="N106" i="28"/>
  <c r="V104" i="28"/>
  <c r="U104" i="28" s="1"/>
  <c r="N104" i="28"/>
  <c r="V103" i="28"/>
  <c r="U103" i="28" s="1"/>
  <c r="N103" i="28"/>
  <c r="N102" i="28"/>
  <c r="N101" i="28"/>
  <c r="V94" i="28"/>
  <c r="U94" i="28" s="1"/>
  <c r="N94" i="28"/>
  <c r="V93" i="28"/>
  <c r="U93" i="28" s="1"/>
  <c r="N93" i="28"/>
  <c r="V92" i="28"/>
  <c r="U92" i="28" s="1"/>
  <c r="N92" i="28"/>
  <c r="V91" i="28"/>
  <c r="U91" i="28" s="1"/>
  <c r="N91" i="28"/>
  <c r="V90" i="28"/>
  <c r="U90" i="28" s="1"/>
  <c r="N90" i="28"/>
  <c r="V89" i="28"/>
  <c r="U89" i="28" s="1"/>
  <c r="N89" i="28"/>
  <c r="V88" i="28"/>
  <c r="U88" i="28" s="1"/>
  <c r="N88" i="28"/>
  <c r="N87" i="28"/>
  <c r="N86" i="28"/>
  <c r="V85" i="28"/>
  <c r="U85" i="28" s="1"/>
  <c r="N85" i="28"/>
  <c r="V84" i="28"/>
  <c r="U84" i="28" s="1"/>
  <c r="N84" i="28"/>
  <c r="V83" i="28"/>
  <c r="U83" i="28" s="1"/>
  <c r="N83" i="28"/>
  <c r="V82" i="28"/>
  <c r="U82" i="28" s="1"/>
  <c r="N82" i="28"/>
  <c r="V81" i="28"/>
  <c r="U81" i="28" s="1"/>
  <c r="N81" i="28"/>
  <c r="V80" i="28"/>
  <c r="U80" i="28" s="1"/>
  <c r="N80" i="28"/>
  <c r="V78" i="28"/>
  <c r="U78" i="28" s="1"/>
  <c r="V77" i="28"/>
  <c r="U77" i="28" s="1"/>
  <c r="N77" i="28"/>
  <c r="V76" i="28"/>
  <c r="U76" i="28" s="1"/>
  <c r="N76" i="28"/>
  <c r="V75" i="28"/>
  <c r="U75" i="28" s="1"/>
  <c r="N75" i="28"/>
  <c r="V74" i="28"/>
  <c r="U74" i="28" s="1"/>
  <c r="N74" i="28"/>
  <c r="V73" i="28"/>
  <c r="U73" i="28" s="1"/>
  <c r="N73" i="28"/>
  <c r="V70" i="28"/>
  <c r="U70" i="28" s="1"/>
  <c r="V69" i="28"/>
  <c r="U69" i="28" s="1"/>
  <c r="V68" i="28"/>
  <c r="U68" i="28" s="1"/>
  <c r="V67" i="28"/>
  <c r="U67" i="28" s="1"/>
  <c r="V66" i="28"/>
  <c r="U66" i="28" s="1"/>
  <c r="V64" i="28"/>
  <c r="U64" i="28" s="1"/>
  <c r="V62" i="28"/>
  <c r="U62" i="28" s="1"/>
  <c r="V61" i="28"/>
  <c r="U61" i="28" s="1"/>
  <c r="V60" i="28"/>
  <c r="U60" i="28" s="1"/>
  <c r="V59" i="28"/>
  <c r="U59" i="28" s="1"/>
  <c r="V58" i="28"/>
  <c r="U58" i="28" s="1"/>
  <c r="V57" i="28"/>
  <c r="U57" i="28" s="1"/>
  <c r="V56" i="28"/>
  <c r="U56" i="28" s="1"/>
  <c r="V55" i="28"/>
  <c r="U55" i="28" s="1"/>
  <c r="V54" i="28"/>
  <c r="U54" i="28" s="1"/>
  <c r="V53" i="28"/>
  <c r="U53" i="28" s="1"/>
  <c r="V52" i="28"/>
  <c r="U52" i="28" s="1"/>
  <c r="V45" i="28"/>
  <c r="U45" i="28" s="1"/>
  <c r="N45" i="28"/>
  <c r="V44" i="28"/>
  <c r="N44" i="28"/>
  <c r="V43" i="28"/>
  <c r="U43" i="28" s="1"/>
  <c r="N43" i="28"/>
  <c r="N42" i="28"/>
  <c r="N41" i="28"/>
  <c r="N40" i="28"/>
  <c r="N39" i="28"/>
  <c r="V37" i="28"/>
  <c r="U37" i="28" s="1"/>
  <c r="N37" i="28"/>
  <c r="Y36" i="28"/>
  <c r="X36" i="28"/>
  <c r="W36" i="28"/>
  <c r="N36" i="28"/>
  <c r="V35" i="28"/>
  <c r="N35" i="28"/>
  <c r="V34" i="28"/>
  <c r="N34" i="28"/>
  <c r="V33" i="28"/>
  <c r="U33" i="28"/>
  <c r="N33" i="28"/>
  <c r="V32" i="28"/>
  <c r="U32" i="28" s="1"/>
  <c r="N32" i="28"/>
  <c r="V31" i="28"/>
  <c r="U31" i="28" s="1"/>
  <c r="N31" i="28"/>
  <c r="V30" i="28"/>
  <c r="U30" i="28" s="1"/>
  <c r="N30" i="28"/>
  <c r="V29" i="28"/>
  <c r="U29" i="28" s="1"/>
  <c r="N29" i="28"/>
  <c r="V28" i="28"/>
  <c r="U28" i="28" s="1"/>
  <c r="N28" i="28"/>
  <c r="V27" i="28"/>
  <c r="U27" i="28" s="1"/>
  <c r="N27" i="28"/>
  <c r="V26" i="28"/>
  <c r="U26" i="28" s="1"/>
  <c r="N26" i="28"/>
  <c r="V25" i="28"/>
  <c r="U25" i="28" s="1"/>
  <c r="N25" i="28"/>
  <c r="V24" i="28"/>
  <c r="U24" i="28" s="1"/>
  <c r="N24" i="28"/>
  <c r="V23" i="28"/>
  <c r="U23" i="28" s="1"/>
  <c r="N23" i="28"/>
  <c r="N22" i="28"/>
  <c r="V21" i="28"/>
  <c r="U21" i="28" s="1"/>
  <c r="N21" i="28"/>
  <c r="V20" i="28"/>
  <c r="U20" i="28" s="1"/>
  <c r="N20" i="28"/>
  <c r="V19" i="28"/>
  <c r="U19" i="28" s="1"/>
  <c r="N19" i="28"/>
  <c r="V18" i="28"/>
  <c r="N18" i="28"/>
  <c r="V17" i="28"/>
  <c r="U17" i="28" s="1"/>
  <c r="N17" i="28"/>
  <c r="V16" i="28"/>
  <c r="U16" i="28" s="1"/>
  <c r="N16" i="28"/>
  <c r="V13" i="28"/>
  <c r="U13" i="28" s="1"/>
  <c r="N13" i="28"/>
  <c r="V12" i="28"/>
  <c r="U12" i="28" s="1"/>
  <c r="N12" i="28"/>
  <c r="V11" i="28"/>
  <c r="U11" i="28" s="1"/>
  <c r="N11" i="28"/>
  <c r="V10" i="28"/>
  <c r="U10" i="28" s="1"/>
  <c r="N10" i="28"/>
  <c r="V9" i="28"/>
  <c r="U9" i="28" s="1"/>
  <c r="N9" i="28"/>
  <c r="V8" i="28"/>
  <c r="U8" i="28" s="1"/>
  <c r="N8" i="28"/>
  <c r="N295" i="28" l="1"/>
  <c r="N294" i="28"/>
  <c r="V186" i="28"/>
  <c r="U186" i="28" s="1"/>
  <c r="V36" i="28"/>
  <c r="U36" i="28" s="1"/>
  <c r="V185" i="28"/>
  <c r="U185" i="28" s="1"/>
  <c r="Y201" i="28"/>
  <c r="U201" i="28" s="1"/>
  <c r="V187" i="28"/>
  <c r="U187" i="28" s="1"/>
  <c r="X199" i="28"/>
  <c r="V199" i="28" s="1"/>
  <c r="U199" i="28" s="1"/>
  <c r="U255" i="28"/>
  <c r="V183" i="28"/>
  <c r="U183" i="28" s="1"/>
  <c r="U254" i="28"/>
  <c r="U253" i="28"/>
  <c r="V184" i="28"/>
  <c r="U184" i="28" s="1"/>
  <c r="U252" i="28"/>
</calcChain>
</file>

<file path=xl/comments1.xml><?xml version="1.0" encoding="utf-8"?>
<comments xmlns="http://schemas.openxmlformats.org/spreadsheetml/2006/main">
  <authors>
    <author>沖縄県</author>
    <author>Administrator</author>
    <author>FINE_User</author>
    <author>一般財団法人 自治体国際化協会</author>
  </authors>
  <commentList>
    <comment ref="X183" authorId="0" shapeId="0">
      <text>
        <r>
          <rPr>
            <b/>
            <sz val="9"/>
            <color indexed="81"/>
            <rFont val="ＭＳ Ｐゴシック"/>
            <family val="3"/>
            <charset val="128"/>
          </rPr>
          <t>沖縄県:</t>
        </r>
        <r>
          <rPr>
            <sz val="9"/>
            <color indexed="81"/>
            <rFont val="ＭＳ Ｐゴシック"/>
            <family val="3"/>
            <charset val="128"/>
          </rPr>
          <t xml:space="preserve">
補助金のうち、現地職員の給与分を差し引く
</t>
        </r>
      </text>
    </comment>
    <comment ref="Y183" authorId="0" shapeId="0">
      <text>
        <r>
          <rPr>
            <b/>
            <sz val="9"/>
            <color indexed="81"/>
            <rFont val="ＭＳ Ｐゴシック"/>
            <family val="3"/>
            <charset val="128"/>
          </rPr>
          <t>沖縄県:</t>
        </r>
        <r>
          <rPr>
            <sz val="9"/>
            <color indexed="81"/>
            <rFont val="ＭＳ Ｐゴシック"/>
            <family val="3"/>
            <charset val="128"/>
          </rPr>
          <t xml:space="preserve">
委託料のうち、現地職員の給与分を差し引く</t>
        </r>
      </text>
    </comment>
    <comment ref="P184" authorId="0" shapeId="0">
      <text>
        <r>
          <rPr>
            <b/>
            <sz val="9"/>
            <color indexed="81"/>
            <rFont val="ＭＳ Ｐゴシック"/>
            <family val="3"/>
            <charset val="128"/>
          </rPr>
          <t>沖縄県:</t>
        </r>
        <r>
          <rPr>
            <sz val="9"/>
            <color indexed="81"/>
            <rFont val="ＭＳ Ｐゴシック"/>
            <family val="3"/>
            <charset val="128"/>
          </rPr>
          <t xml:space="preserve">
福州事務所２名を含める。</t>
        </r>
      </text>
    </comment>
    <comment ref="Y205" authorId="1" shapeId="0">
      <text>
        <r>
          <rPr>
            <sz val="12"/>
            <color indexed="81"/>
            <rFont val="ＭＳ Ｐゴシック"/>
            <family val="3"/>
            <charset val="128"/>
          </rPr>
          <t>※H29契約額総額</t>
        </r>
      </text>
    </comment>
    <comment ref="P256" authorId="2" shapeId="0">
      <text>
        <r>
          <rPr>
            <sz val="9"/>
            <color indexed="81"/>
            <rFont val="MS P ゴシック"/>
            <family val="3"/>
            <charset val="128"/>
          </rPr>
          <t xml:space="preserve">現地で釜山市の外郭団体が雇用している職員が１名おりますが、福岡市雇用ではないため、０としております。
</t>
        </r>
      </text>
    </comment>
    <comment ref="G293" authorId="3" shapeId="0">
      <text>
        <r>
          <rPr>
            <b/>
            <sz val="9"/>
            <color indexed="81"/>
            <rFont val="ＭＳ Ｐゴシック"/>
            <family val="3"/>
            <charset val="128"/>
          </rPr>
          <t>2地域併記（ダブり）分をマイナス</t>
        </r>
      </text>
    </comment>
  </commentList>
</comments>
</file>

<file path=xl/comments2.xml><?xml version="1.0" encoding="utf-8"?>
<comments xmlns="http://schemas.openxmlformats.org/spreadsheetml/2006/main">
  <authors>
    <author>CL</author>
  </authors>
  <commentList>
    <comment ref="E3" authorId="0" shapeId="0">
      <text>
        <r>
          <rPr>
            <b/>
            <sz val="9"/>
            <color indexed="81"/>
            <rFont val="ＭＳ Ｐゴシック"/>
            <family val="3"/>
            <charset val="128"/>
          </rPr>
          <t>CL:</t>
        </r>
        <r>
          <rPr>
            <sz val="9"/>
            <color indexed="81"/>
            <rFont val="ＭＳ Ｐゴシック"/>
            <family val="3"/>
            <charset val="128"/>
          </rPr>
          <t xml:space="preserve">
</t>
        </r>
        <r>
          <rPr>
            <b/>
            <sz val="12"/>
            <color indexed="10"/>
            <rFont val="ＭＳ Ｐゴシック"/>
            <family val="3"/>
            <charset val="128"/>
          </rPr>
          <t>JETROとの共同事務所形式の場合は、名称を「JETRO共同事務所」とする。</t>
        </r>
      </text>
    </comment>
    <comment ref="O5" authorId="0" shapeId="0">
      <text>
        <r>
          <rPr>
            <b/>
            <sz val="9"/>
            <color indexed="81"/>
            <rFont val="ＭＳ Ｐゴシック"/>
            <family val="3"/>
            <charset val="128"/>
          </rPr>
          <t>CL:</t>
        </r>
        <r>
          <rPr>
            <sz val="9"/>
            <color indexed="81"/>
            <rFont val="ＭＳ Ｐゴシック"/>
            <family val="3"/>
            <charset val="128"/>
          </rPr>
          <t xml:space="preserve">
</t>
        </r>
        <r>
          <rPr>
            <b/>
            <sz val="12"/>
            <color indexed="10"/>
            <rFont val="ＭＳ Ｐゴシック"/>
            <family val="3"/>
            <charset val="128"/>
          </rPr>
          <t>日本から派遣している職員数。（自治体職員でない場合も記入）</t>
        </r>
      </text>
    </comment>
    <comment ref="P5" authorId="0" shapeId="0">
      <text>
        <r>
          <rPr>
            <b/>
            <sz val="9"/>
            <color indexed="81"/>
            <rFont val="ＭＳ Ｐゴシック"/>
            <family val="3"/>
            <charset val="128"/>
          </rPr>
          <t>CL:</t>
        </r>
        <r>
          <rPr>
            <sz val="9"/>
            <color indexed="81"/>
            <rFont val="ＭＳ Ｐゴシック"/>
            <family val="3"/>
            <charset val="128"/>
          </rPr>
          <t xml:space="preserve">
</t>
        </r>
        <r>
          <rPr>
            <b/>
            <sz val="12"/>
            <color indexed="10"/>
            <rFont val="ＭＳ Ｐゴシック"/>
            <family val="3"/>
            <charset val="128"/>
          </rPr>
          <t>現地で雇用している職員数。（職種を問わない。運転手等も雇用していればカウントする。）</t>
        </r>
      </text>
    </comment>
    <comment ref="B26" authorId="0" shapeId="0">
      <text>
        <r>
          <rPr>
            <b/>
            <sz val="9"/>
            <color indexed="81"/>
            <rFont val="ＭＳ Ｐゴシック"/>
            <family val="3"/>
            <charset val="128"/>
          </rPr>
          <t>CL:</t>
        </r>
        <r>
          <rPr>
            <sz val="9"/>
            <color indexed="81"/>
            <rFont val="ＭＳ Ｐゴシック"/>
            <family val="3"/>
            <charset val="128"/>
          </rPr>
          <t xml:space="preserve">
</t>
        </r>
        <r>
          <rPr>
            <sz val="12"/>
            <color indexed="81"/>
            <rFont val="ＭＳ Ｐゴシック"/>
            <family val="3"/>
            <charset val="128"/>
          </rPr>
          <t xml:space="preserve">団体として新規にご入力いただける場合（以下の行に該当がない場合）は、この行に入力してください。（団体欄から右側の色つきのセルのみで結構です）
</t>
        </r>
        <r>
          <rPr>
            <sz val="12"/>
            <color indexed="10"/>
            <rFont val="ＭＳ Ｐゴシック"/>
            <family val="3"/>
            <charset val="128"/>
          </rPr>
          <t>既に以下の行に情報があり、新たに拠点を追加する場合は、貴団体の行の下に新たに行を追加してください。</t>
        </r>
      </text>
    </comment>
  </commentList>
</comments>
</file>

<file path=xl/comments3.xml><?xml version="1.0" encoding="utf-8"?>
<comments xmlns="http://schemas.openxmlformats.org/spreadsheetml/2006/main">
  <authors>
    <author>CL</author>
  </authors>
  <commentList>
    <comment ref="O5" authorId="0" shapeId="0">
      <text>
        <r>
          <rPr>
            <b/>
            <sz val="9"/>
            <color indexed="81"/>
            <rFont val="ＭＳ Ｐゴシック"/>
            <family val="3"/>
            <charset val="128"/>
          </rPr>
          <t>CL:</t>
        </r>
        <r>
          <rPr>
            <sz val="9"/>
            <color indexed="81"/>
            <rFont val="ＭＳ Ｐゴシック"/>
            <family val="3"/>
            <charset val="128"/>
          </rPr>
          <t xml:space="preserve">
</t>
        </r>
        <r>
          <rPr>
            <b/>
            <sz val="12"/>
            <color indexed="10"/>
            <rFont val="ＭＳ Ｐゴシック"/>
            <family val="3"/>
            <charset val="128"/>
          </rPr>
          <t>日本から派遣している職員数。（自治体職員でない場合も記入）</t>
        </r>
      </text>
    </comment>
    <comment ref="P5" authorId="0" shapeId="0">
      <text>
        <r>
          <rPr>
            <b/>
            <sz val="9"/>
            <color indexed="81"/>
            <rFont val="ＭＳ Ｐゴシック"/>
            <family val="3"/>
            <charset val="128"/>
          </rPr>
          <t>CL:</t>
        </r>
        <r>
          <rPr>
            <sz val="9"/>
            <color indexed="81"/>
            <rFont val="ＭＳ Ｐゴシック"/>
            <family val="3"/>
            <charset val="128"/>
          </rPr>
          <t xml:space="preserve">
</t>
        </r>
        <r>
          <rPr>
            <b/>
            <sz val="12"/>
            <color indexed="10"/>
            <rFont val="ＭＳ Ｐゴシック"/>
            <family val="3"/>
            <charset val="128"/>
          </rPr>
          <t>現地で雇用している職員数。（職種を問わない。運転手等も雇用していればカウントする。）</t>
        </r>
      </text>
    </comment>
  </commentList>
</comments>
</file>

<file path=xl/sharedStrings.xml><?xml version="1.0" encoding="utf-8"?>
<sst xmlns="http://schemas.openxmlformats.org/spreadsheetml/2006/main" count="4106" uniqueCount="1609">
  <si>
    <t>団体</t>
    <rPh sb="0" eb="2">
      <t>ダンタイ</t>
    </rPh>
    <phoneticPr fontId="23"/>
  </si>
  <si>
    <t>拠点</t>
    <rPh sb="0" eb="2">
      <t>キョテン</t>
    </rPh>
    <phoneticPr fontId="23"/>
  </si>
  <si>
    <t>団体名</t>
    <rPh sb="0" eb="3">
      <t>ダンタイメイ</t>
    </rPh>
    <phoneticPr fontId="23"/>
  </si>
  <si>
    <t>①拠点名</t>
    <rPh sb="1" eb="3">
      <t>キョテン</t>
    </rPh>
    <rPh sb="3" eb="4">
      <t>メイ</t>
    </rPh>
    <phoneticPr fontId="23"/>
  </si>
  <si>
    <t>③拠点都市</t>
    <rPh sb="1" eb="3">
      <t>キョテン</t>
    </rPh>
    <rPh sb="3" eb="5">
      <t>トシ</t>
    </rPh>
    <phoneticPr fontId="23"/>
  </si>
  <si>
    <t xml:space="preserve">
④拠点形態</t>
    <rPh sb="3" eb="5">
      <t>キョテン</t>
    </rPh>
    <rPh sb="5" eb="7">
      <t>ケイタイ</t>
    </rPh>
    <phoneticPr fontId="23"/>
  </si>
  <si>
    <r>
      <t>計
(</t>
    </r>
    <r>
      <rPr>
        <sz val="10"/>
        <rFont val="ＭＳ Ｐゴシック"/>
        <family val="3"/>
        <charset val="128"/>
      </rPr>
      <t>a)
+
(b)</t>
    </r>
    <rPh sb="0" eb="1">
      <t>ケイ</t>
    </rPh>
    <phoneticPr fontId="23"/>
  </si>
  <si>
    <t>派遣
(a)</t>
    <rPh sb="0" eb="2">
      <t>ハケン</t>
    </rPh>
    <phoneticPr fontId="23"/>
  </si>
  <si>
    <r>
      <t>現地
(</t>
    </r>
    <r>
      <rPr>
        <sz val="10"/>
        <rFont val="ＭＳ Ｐゴシック"/>
        <family val="3"/>
        <charset val="128"/>
      </rPr>
      <t>b)</t>
    </r>
    <rPh sb="0" eb="2">
      <t>ゲンチ</t>
    </rPh>
    <phoneticPr fontId="23"/>
  </si>
  <si>
    <t>北海道</t>
    <rPh sb="0" eb="3">
      <t>ホッカイドウ</t>
    </rPh>
    <phoneticPr fontId="23"/>
  </si>
  <si>
    <t>韓国</t>
    <rPh sb="0" eb="2">
      <t>カンコク</t>
    </rPh>
    <phoneticPr fontId="23"/>
  </si>
  <si>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23"/>
  </si>
  <si>
    <t>①観光情報提供等観光関連事業
②道産品ＰＲ等物産関連事業
③交流の推進</t>
    <rPh sb="30" eb="32">
      <t>コウリュウ</t>
    </rPh>
    <rPh sb="33" eb="35">
      <t>スイシン</t>
    </rPh>
    <phoneticPr fontId="23"/>
  </si>
  <si>
    <t>北海道サハリン事務所</t>
    <rPh sb="0" eb="3">
      <t>ホッカイドウ</t>
    </rPh>
    <rPh sb="7" eb="9">
      <t>ジム</t>
    </rPh>
    <rPh sb="9" eb="10">
      <t>ショ</t>
    </rPh>
    <phoneticPr fontId="23"/>
  </si>
  <si>
    <t>独自海外事務所</t>
    <rPh sb="0" eb="2">
      <t>ドクジ</t>
    </rPh>
    <rPh sb="2" eb="4">
      <t>カイガイ</t>
    </rPh>
    <rPh sb="4" eb="6">
      <t>ジム</t>
    </rPh>
    <rPh sb="6" eb="7">
      <t>ショ</t>
    </rPh>
    <phoneticPr fontId="23"/>
  </si>
  <si>
    <t>上海</t>
  </si>
  <si>
    <t>中国</t>
  </si>
  <si>
    <t>H23</t>
  </si>
  <si>
    <t>独自海外事務所</t>
    <rPh sb="0" eb="2">
      <t>ドクジ</t>
    </rPh>
    <rPh sb="2" eb="4">
      <t>カイガイ</t>
    </rPh>
    <rPh sb="4" eb="7">
      <t>ジムショ</t>
    </rPh>
    <phoneticPr fontId="23"/>
  </si>
  <si>
    <t>非公開データ（要注意）</t>
    <rPh sb="0" eb="3">
      <t>ヒコウカイ</t>
    </rPh>
    <rPh sb="7" eb="10">
      <t>ヨウチュウイ</t>
    </rPh>
    <phoneticPr fontId="23"/>
  </si>
  <si>
    <t>(a)うち人件費</t>
    <rPh sb="5" eb="8">
      <t>ジンケンヒ</t>
    </rPh>
    <phoneticPr fontId="23"/>
  </si>
  <si>
    <t>(b)その他</t>
    <rPh sb="5" eb="6">
      <t>タ</t>
    </rPh>
    <phoneticPr fontId="23"/>
  </si>
  <si>
    <r>
      <t>派遣職員の海外手当及び 現地職員の給与
　　　</t>
    </r>
    <r>
      <rPr>
        <sz val="8"/>
        <rFont val="ＭＳ Ｐゴシック"/>
        <family val="3"/>
        <charset val="128"/>
      </rPr>
      <t>(千円)</t>
    </r>
    <rPh sb="0" eb="2">
      <t>ハケン</t>
    </rPh>
    <rPh sb="2" eb="4">
      <t>ショクイン</t>
    </rPh>
    <rPh sb="5" eb="7">
      <t>カイガイ</t>
    </rPh>
    <rPh sb="7" eb="9">
      <t>テアテ</t>
    </rPh>
    <rPh sb="9" eb="10">
      <t>オヨ</t>
    </rPh>
    <rPh sb="12" eb="14">
      <t>ゲンチ</t>
    </rPh>
    <rPh sb="14" eb="16">
      <t>ショクイン</t>
    </rPh>
    <rPh sb="17" eb="19">
      <t>キュウヨ</t>
    </rPh>
    <phoneticPr fontId="23"/>
  </si>
  <si>
    <r>
      <t>事務所賃借料、通信運搬費等事務所維持経費
　　　</t>
    </r>
    <r>
      <rPr>
        <sz val="8"/>
        <rFont val="ＭＳ Ｐゴシック"/>
        <family val="3"/>
        <charset val="128"/>
      </rPr>
      <t>(千円)</t>
    </r>
    <rPh sb="0" eb="3">
      <t>ジムショ</t>
    </rPh>
    <rPh sb="3" eb="6">
      <t>チンシャクリョウ</t>
    </rPh>
    <rPh sb="7" eb="9">
      <t>ツウシン</t>
    </rPh>
    <rPh sb="9" eb="11">
      <t>ウンパン</t>
    </rPh>
    <rPh sb="11" eb="12">
      <t>ヒ</t>
    </rPh>
    <rPh sb="12" eb="13">
      <t>トウ</t>
    </rPh>
    <rPh sb="13" eb="16">
      <t>ジムショ</t>
    </rPh>
    <rPh sb="16" eb="18">
      <t>イジ</t>
    </rPh>
    <rPh sb="18" eb="20">
      <t>ケイヒ</t>
    </rPh>
    <phoneticPr fontId="23"/>
  </si>
  <si>
    <t>自動計算</t>
    <rPh sb="0" eb="2">
      <t>ジドウ</t>
    </rPh>
    <rPh sb="2" eb="4">
      <t>ケイサン</t>
    </rPh>
    <phoneticPr fontId="23"/>
  </si>
  <si>
    <t>b</t>
  </si>
  <si>
    <t>中国</t>
    <rPh sb="0" eb="2">
      <t>チュウゴク</t>
    </rPh>
    <phoneticPr fontId="21"/>
  </si>
  <si>
    <t>台湾</t>
    <rPh sb="0" eb="2">
      <t>タイワン</t>
    </rPh>
    <phoneticPr fontId="21"/>
  </si>
  <si>
    <t>サハリン州ユジノサハリンスク市</t>
    <rPh sb="4" eb="5">
      <t>シュウ</t>
    </rPh>
    <rPh sb="14" eb="15">
      <t>シ</t>
    </rPh>
    <phoneticPr fontId="23"/>
  </si>
  <si>
    <t>米国</t>
    <rPh sb="0" eb="2">
      <t>ベイコク</t>
    </rPh>
    <phoneticPr fontId="21"/>
  </si>
  <si>
    <t>英国</t>
    <rPh sb="0" eb="2">
      <t>エイコク</t>
    </rPh>
    <phoneticPr fontId="21"/>
  </si>
  <si>
    <t>全体</t>
    <rPh sb="0" eb="2">
      <t>ゼンタイ</t>
    </rPh>
    <phoneticPr fontId="21"/>
  </si>
  <si>
    <t>自治体数</t>
    <rPh sb="0" eb="3">
      <t>ジチタイ</t>
    </rPh>
    <rPh sb="3" eb="4">
      <t>スウ</t>
    </rPh>
    <phoneticPr fontId="21"/>
  </si>
  <si>
    <t>拠点数</t>
    <rPh sb="0" eb="3">
      <t>キョテンスウ</t>
    </rPh>
    <phoneticPr fontId="21"/>
  </si>
  <si>
    <t>設置国数</t>
    <rPh sb="0" eb="2">
      <t>セッチ</t>
    </rPh>
    <rPh sb="2" eb="4">
      <t>コクスウ</t>
    </rPh>
    <phoneticPr fontId="21"/>
  </si>
  <si>
    <t>設置都市数</t>
    <rPh sb="0" eb="2">
      <t>セッチ</t>
    </rPh>
    <rPh sb="2" eb="4">
      <t>トシ</t>
    </rPh>
    <rPh sb="4" eb="5">
      <t>スウ</t>
    </rPh>
    <phoneticPr fontId="21"/>
  </si>
  <si>
    <t>形態別拠点数</t>
    <rPh sb="0" eb="3">
      <t>ケイタイベツ</t>
    </rPh>
    <rPh sb="3" eb="6">
      <t>キョテンスウ</t>
    </rPh>
    <phoneticPr fontId="21"/>
  </si>
  <si>
    <t>職員数</t>
    <rPh sb="0" eb="2">
      <t>ショクイン</t>
    </rPh>
    <rPh sb="2" eb="3">
      <t>スウ</t>
    </rPh>
    <phoneticPr fontId="21"/>
  </si>
  <si>
    <t>計</t>
    <rPh sb="0" eb="1">
      <t>ケイ</t>
    </rPh>
    <phoneticPr fontId="21"/>
  </si>
  <si>
    <t>派遣</t>
    <rPh sb="0" eb="2">
      <t>ハケン</t>
    </rPh>
    <phoneticPr fontId="21"/>
  </si>
  <si>
    <t>現地</t>
    <rPh sb="0" eb="2">
      <t>ゲンチ</t>
    </rPh>
    <phoneticPr fontId="21"/>
  </si>
  <si>
    <t>平均</t>
    <rPh sb="0" eb="2">
      <t>ヘイキン</t>
    </rPh>
    <phoneticPr fontId="21"/>
  </si>
  <si>
    <t>自動計算</t>
    <rPh sb="0" eb="2">
      <t>ジドウ</t>
    </rPh>
    <rPh sb="2" eb="4">
      <t>ケイサン</t>
    </rPh>
    <phoneticPr fontId="21"/>
  </si>
  <si>
    <t>⑱に関する説明</t>
    <rPh sb="2" eb="3">
      <t>カン</t>
    </rPh>
    <rPh sb="5" eb="7">
      <t>セツメイ</t>
    </rPh>
    <phoneticPr fontId="23"/>
  </si>
  <si>
    <t>②拠点設置国
・地域</t>
    <rPh sb="1" eb="3">
      <t>キョテン</t>
    </rPh>
    <rPh sb="3" eb="5">
      <t>セッチ</t>
    </rPh>
    <rPh sb="5" eb="6">
      <t>コク</t>
    </rPh>
    <rPh sb="8" eb="10">
      <t>チイキ</t>
    </rPh>
    <phoneticPr fontId="23"/>
  </si>
  <si>
    <t xml:space="preserve">    ⑤委託先の
       名称
</t>
    <rPh sb="5" eb="8">
      <t>イタクサキ</t>
    </rPh>
    <rPh sb="17" eb="19">
      <t>メイショウ</t>
    </rPh>
    <phoneticPr fontId="21"/>
  </si>
  <si>
    <t>⑥設置年度</t>
    <rPh sb="1" eb="3">
      <t>セッチ</t>
    </rPh>
    <rPh sb="3" eb="5">
      <t>ネンド</t>
    </rPh>
    <phoneticPr fontId="23"/>
  </si>
  <si>
    <t>⑦主管部課名</t>
    <rPh sb="1" eb="3">
      <t>シュカン</t>
    </rPh>
    <rPh sb="3" eb="5">
      <t>ブカ</t>
    </rPh>
    <rPh sb="5" eb="6">
      <t>メイ</t>
    </rPh>
    <phoneticPr fontId="23"/>
  </si>
  <si>
    <t>⑧職員数</t>
    <rPh sb="1" eb="3">
      <t>ショクイン</t>
    </rPh>
    <rPh sb="3" eb="4">
      <t>スウ</t>
    </rPh>
    <phoneticPr fontId="23"/>
  </si>
  <si>
    <t>⑨設置理由</t>
    <rPh sb="1" eb="3">
      <t>セッチ</t>
    </rPh>
    <rPh sb="3" eb="5">
      <t>リユウ</t>
    </rPh>
    <phoneticPr fontId="23"/>
  </si>
  <si>
    <t>⑩主な活動内容</t>
    <rPh sb="1" eb="2">
      <t>オモ</t>
    </rPh>
    <rPh sb="3" eb="5">
      <t>カツドウ</t>
    </rPh>
    <rPh sb="5" eb="7">
      <t>ナイヨウ</t>
    </rPh>
    <phoneticPr fontId="23"/>
  </si>
  <si>
    <t>⑫備考</t>
    <rPh sb="1" eb="3">
      <t>ビコウ</t>
    </rPh>
    <phoneticPr fontId="23"/>
  </si>
  <si>
    <t>⑬全体経費
（⑫＝⑬＋⑭＋⑮）
(千円)</t>
    <rPh sb="1" eb="3">
      <t>ゼンタイ</t>
    </rPh>
    <rPh sb="3" eb="5">
      <t>ケイヒ</t>
    </rPh>
    <rPh sb="17" eb="19">
      <t>センエン</t>
    </rPh>
    <phoneticPr fontId="23"/>
  </si>
  <si>
    <t>⑮事業経費
(千円)</t>
    <rPh sb="1" eb="3">
      <t>ジギョウ</t>
    </rPh>
    <rPh sb="3" eb="5">
      <t>ケイヒ</t>
    </rPh>
    <phoneticPr fontId="23"/>
  </si>
  <si>
    <t>⑯その他
(千円)</t>
    <rPh sb="3" eb="4">
      <t>タ</t>
    </rPh>
    <phoneticPr fontId="23"/>
  </si>
  <si>
    <t>⑯に関する説明</t>
    <rPh sb="2" eb="3">
      <t>カン</t>
    </rPh>
    <rPh sb="5" eb="7">
      <t>セツメイ</t>
    </rPh>
    <phoneticPr fontId="23"/>
  </si>
  <si>
    <t>⑰今後の方向性</t>
    <rPh sb="1" eb="3">
      <t>コンゴ</t>
    </rPh>
    <rPh sb="4" eb="7">
      <t>ホウコウセイ</t>
    </rPh>
    <phoneticPr fontId="23"/>
  </si>
  <si>
    <t>⑭管理的
   経費
   (a+b)
   (千円)</t>
    <rPh sb="1" eb="3">
      <t>カンリ</t>
    </rPh>
    <rPh sb="3" eb="4">
      <t>テキ</t>
    </rPh>
    <rPh sb="8" eb="10">
      <t>ケイヒ</t>
    </rPh>
    <phoneticPr fontId="23"/>
  </si>
  <si>
    <t>経済部経済企画局国際経済室</t>
    <rPh sb="0" eb="2">
      <t>ケイザイ</t>
    </rPh>
    <rPh sb="2" eb="3">
      <t>ブ</t>
    </rPh>
    <rPh sb="3" eb="5">
      <t>ケイザイ</t>
    </rPh>
    <rPh sb="5" eb="8">
      <t>キカクキョク</t>
    </rPh>
    <rPh sb="8" eb="10">
      <t>コクサイ</t>
    </rPh>
    <rPh sb="10" eb="12">
      <t>ケイザイ</t>
    </rPh>
    <rPh sb="12" eb="13">
      <t>シツ</t>
    </rPh>
    <phoneticPr fontId="23"/>
  </si>
  <si>
    <t>総合政策部国際局国際課</t>
    <rPh sb="0" eb="2">
      <t>ソウゴウ</t>
    </rPh>
    <rPh sb="2" eb="5">
      <t>セイサクブ</t>
    </rPh>
    <rPh sb="5" eb="8">
      <t>コクサイキョク</t>
    </rPh>
    <rPh sb="8" eb="11">
      <t>コクサイカ</t>
    </rPh>
    <phoneticPr fontId="23"/>
  </si>
  <si>
    <t>北海道</t>
  </si>
  <si>
    <t>経済部経済企画局国際経済室</t>
    <rPh sb="3" eb="5">
      <t>ケイザイ</t>
    </rPh>
    <rPh sb="5" eb="7">
      <t>キカク</t>
    </rPh>
    <rPh sb="7" eb="8">
      <t>キョク</t>
    </rPh>
    <phoneticPr fontId="21"/>
  </si>
  <si>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</si>
  <si>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</si>
  <si>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北海道ASEAN事務所</t>
    <rPh sb="0" eb="3">
      <t>ホッカイドウ</t>
    </rPh>
    <rPh sb="8" eb="11">
      <t>ジムショ</t>
    </rPh>
    <phoneticPr fontId="23"/>
  </si>
  <si>
    <t>シンガポールを拠点に、ASEAN各国とのネットワーク構築を進め、道内企業、地域等のASEAN展開を支援。</t>
    <rPh sb="7" eb="9">
      <t>キョテン</t>
    </rPh>
    <rPh sb="16" eb="18">
      <t>カクコク</t>
    </rPh>
    <rPh sb="26" eb="28">
      <t>コウチク</t>
    </rPh>
    <rPh sb="29" eb="30">
      <t>スス</t>
    </rPh>
    <rPh sb="32" eb="34">
      <t>ドウナイ</t>
    </rPh>
    <rPh sb="34" eb="36">
      <t>キギョウ</t>
    </rPh>
    <rPh sb="37" eb="39">
      <t>チイキ</t>
    </rPh>
    <rPh sb="39" eb="40">
      <t>トウ</t>
    </rPh>
    <rPh sb="46" eb="48">
      <t>テンカイ</t>
    </rPh>
    <rPh sb="49" eb="51">
      <t>シエン</t>
    </rPh>
    <phoneticPr fontId="21"/>
  </si>
  <si>
    <t>①道内企業の海外ビジネス活動、道産品販路開拓の支援
②海外企業の道内への誘致・投資の促進
③現地政府機関及び企業等とのネットワークの形成、現地情報の収集・提供等</t>
    <rPh sb="1" eb="3">
      <t>ドウナイ</t>
    </rPh>
    <rPh sb="3" eb="5">
      <t>キギョウ</t>
    </rPh>
    <rPh sb="6" eb="8">
      <t>カイガイ</t>
    </rPh>
    <rPh sb="12" eb="14">
      <t>カツドウ</t>
    </rPh>
    <rPh sb="15" eb="17">
      <t>ドウサン</t>
    </rPh>
    <rPh sb="17" eb="18">
      <t>ヒン</t>
    </rPh>
    <rPh sb="18" eb="20">
      <t>ハンロ</t>
    </rPh>
    <rPh sb="20" eb="22">
      <t>カイタク</t>
    </rPh>
    <rPh sb="23" eb="25">
      <t>シエン</t>
    </rPh>
    <rPh sb="27" eb="29">
      <t>カイガイ</t>
    </rPh>
    <rPh sb="29" eb="31">
      <t>キギョウ</t>
    </rPh>
    <rPh sb="32" eb="34">
      <t>ドウナイ</t>
    </rPh>
    <rPh sb="36" eb="38">
      <t>ユウチ</t>
    </rPh>
    <rPh sb="39" eb="41">
      <t>トウシ</t>
    </rPh>
    <rPh sb="42" eb="44">
      <t>ソクシン</t>
    </rPh>
    <rPh sb="46" eb="48">
      <t>ゲンチ</t>
    </rPh>
    <rPh sb="48" eb="50">
      <t>セイフ</t>
    </rPh>
    <rPh sb="50" eb="52">
      <t>キカン</t>
    </rPh>
    <rPh sb="52" eb="53">
      <t>オヨ</t>
    </rPh>
    <rPh sb="54" eb="56">
      <t>キギョウ</t>
    </rPh>
    <rPh sb="56" eb="57">
      <t>トウ</t>
    </rPh>
    <rPh sb="66" eb="68">
      <t>ケイセイ</t>
    </rPh>
    <rPh sb="69" eb="71">
      <t>ゲンチ</t>
    </rPh>
    <rPh sb="71" eb="73">
      <t>ジョウホウ</t>
    </rPh>
    <rPh sb="74" eb="76">
      <t>シュウシュウ</t>
    </rPh>
    <rPh sb="77" eb="79">
      <t>テイキョウ</t>
    </rPh>
    <rPh sb="79" eb="80">
      <t>トウ</t>
    </rPh>
    <phoneticPr fontId="21"/>
  </si>
  <si>
    <t>現状維持</t>
    <rPh sb="0" eb="2">
      <t>ゲンジョウ</t>
    </rPh>
    <rPh sb="2" eb="4">
      <t>イジ</t>
    </rPh>
    <phoneticPr fontId="21"/>
  </si>
  <si>
    <t>シンガポール</t>
    <phoneticPr fontId="21"/>
  </si>
  <si>
    <t>韓国</t>
    <rPh sb="0" eb="2">
      <t>カンコク</t>
    </rPh>
    <phoneticPr fontId="21"/>
  </si>
  <si>
    <t>タイ</t>
    <phoneticPr fontId="21"/>
  </si>
  <si>
    <t>ソウル</t>
    <phoneticPr fontId="23"/>
  </si>
  <si>
    <t>a</t>
    <phoneticPr fontId="21"/>
  </si>
  <si>
    <t>c</t>
    <phoneticPr fontId="21"/>
  </si>
  <si>
    <t>小計</t>
    <rPh sb="0" eb="2">
      <t>ショウケイ</t>
    </rPh>
    <phoneticPr fontId="21"/>
  </si>
  <si>
    <t>No</t>
    <phoneticPr fontId="23"/>
  </si>
  <si>
    <t>⑪ＵＲＬ</t>
    <phoneticPr fontId="23"/>
  </si>
  <si>
    <t>（現状維持、見直し中、廃止）</t>
    <phoneticPr fontId="21"/>
  </si>
  <si>
    <t>a</t>
    <phoneticPr fontId="23"/>
  </si>
  <si>
    <t>ロシア</t>
    <phoneticPr fontId="23"/>
  </si>
  <si>
    <t>H13</t>
    <phoneticPr fontId="23"/>
  </si>
  <si>
    <t>http://www.pref.hokkaido.lg.jp/ss/tsk/russia/russia/r-yuzhno/jimusho_index.htm</t>
    <phoneticPr fontId="23"/>
  </si>
  <si>
    <t>現状維持</t>
    <phoneticPr fontId="21"/>
  </si>
  <si>
    <t>シンガポール</t>
    <phoneticPr fontId="23"/>
  </si>
  <si>
    <t>http://www.hokkaido-asean.org/jp/</t>
    <phoneticPr fontId="21"/>
  </si>
  <si>
    <t>青森県</t>
    <rPh sb="0" eb="2">
      <t>アオモリ</t>
    </rPh>
    <rPh sb="2" eb="3">
      <t>ケン</t>
    </rPh>
    <phoneticPr fontId="23"/>
  </si>
  <si>
    <t>ソウル</t>
  </si>
  <si>
    <t>観光国際戦略局誘客交流課</t>
    <rPh sb="0" eb="2">
      <t>カンコウ</t>
    </rPh>
    <rPh sb="2" eb="4">
      <t>コクサイ</t>
    </rPh>
    <rPh sb="4" eb="6">
      <t>センリャク</t>
    </rPh>
    <rPh sb="6" eb="7">
      <t>キョク</t>
    </rPh>
    <rPh sb="7" eb="9">
      <t>ユウキャク</t>
    </rPh>
    <rPh sb="9" eb="11">
      <t>コウリュウ</t>
    </rPh>
    <rPh sb="11" eb="12">
      <t>カ</t>
    </rPh>
    <phoneticPr fontId="23"/>
  </si>
  <si>
    <t>現状維持</t>
  </si>
  <si>
    <t>台湾</t>
    <rPh sb="0" eb="2">
      <t>タイワン</t>
    </rPh>
    <phoneticPr fontId="23"/>
  </si>
  <si>
    <t>台北</t>
    <rPh sb="0" eb="2">
      <t>タイペイ</t>
    </rPh>
    <phoneticPr fontId="23"/>
  </si>
  <si>
    <t>c</t>
    <phoneticPr fontId="23"/>
  </si>
  <si>
    <t xml:space="preserve"> 業務委託契約等</t>
    <rPh sb="1" eb="3">
      <t>ギョウム</t>
    </rPh>
    <rPh sb="3" eb="5">
      <t>イタク</t>
    </rPh>
    <rPh sb="5" eb="7">
      <t>ケイヤク</t>
    </rPh>
    <rPh sb="7" eb="8">
      <t>トウ</t>
    </rPh>
    <phoneticPr fontId="23"/>
  </si>
  <si>
    <t>H19</t>
    <phoneticPr fontId="23"/>
  </si>
  <si>
    <t>現地でのセールス活動や情報収集</t>
    <rPh sb="0" eb="2">
      <t>ゲンチ</t>
    </rPh>
    <rPh sb="8" eb="10">
      <t>カツドウ</t>
    </rPh>
    <rPh sb="11" eb="13">
      <t>ジョウホウ</t>
    </rPh>
    <rPh sb="13" eb="15">
      <t>シュウシュウ</t>
    </rPh>
    <phoneticPr fontId="23"/>
  </si>
  <si>
    <t>青森県</t>
    <rPh sb="0" eb="3">
      <t>アオモリケン</t>
    </rPh>
    <phoneticPr fontId="21"/>
  </si>
  <si>
    <t>香港</t>
    <rPh sb="0" eb="2">
      <t>ホンコン</t>
    </rPh>
    <phoneticPr fontId="21"/>
  </si>
  <si>
    <t>H29</t>
    <phoneticPr fontId="21"/>
  </si>
  <si>
    <t>青森県大連ビジネスサポートセンター</t>
    <rPh sb="0" eb="3">
      <t>アオモリケン</t>
    </rPh>
    <rPh sb="3" eb="5">
      <t>ダイレン</t>
    </rPh>
    <phoneticPr fontId="23"/>
  </si>
  <si>
    <t>中国</t>
    <rPh sb="0" eb="2">
      <t>チュウゴク</t>
    </rPh>
    <phoneticPr fontId="23"/>
  </si>
  <si>
    <t>観光国際戦略局国際経済課</t>
    <rPh sb="0" eb="7">
      <t>カンコウコクサイセンリャクキョク</t>
    </rPh>
    <rPh sb="7" eb="12">
      <t>コクサイケイザイカ</t>
    </rPh>
    <phoneticPr fontId="23"/>
  </si>
  <si>
    <t>台北</t>
    <rPh sb="0" eb="2">
      <t>タイペイ</t>
    </rPh>
    <phoneticPr fontId="21"/>
  </si>
  <si>
    <t>業務委託契約等</t>
    <rPh sb="0" eb="2">
      <t>ギョウム</t>
    </rPh>
    <rPh sb="2" eb="4">
      <t>イタク</t>
    </rPh>
    <rPh sb="4" eb="6">
      <t>ケイヤク</t>
    </rPh>
    <rPh sb="6" eb="7">
      <t>トウ</t>
    </rPh>
    <phoneticPr fontId="21"/>
  </si>
  <si>
    <t>中国ビジネスマッチング委託</t>
    <rPh sb="0" eb="2">
      <t>チュウゴク</t>
    </rPh>
    <rPh sb="11" eb="13">
      <t>イタク</t>
    </rPh>
    <phoneticPr fontId="21"/>
  </si>
  <si>
    <t>上海・香港</t>
    <rPh sb="0" eb="2">
      <t>シャンハイ</t>
    </rPh>
    <rPh sb="3" eb="5">
      <t>ホンコン</t>
    </rPh>
    <phoneticPr fontId="21"/>
  </si>
  <si>
    <t>業務委託</t>
    <rPh sb="0" eb="2">
      <t>ギョウム</t>
    </rPh>
    <rPh sb="2" eb="4">
      <t>イタク</t>
    </rPh>
    <phoneticPr fontId="21"/>
  </si>
  <si>
    <t>青森県企業の中国でのビジネス展開を支援するため</t>
    <rPh sb="6" eb="8">
      <t>チュウゴク</t>
    </rPh>
    <phoneticPr fontId="21"/>
  </si>
  <si>
    <t>台湾ビジネスマッチング委託</t>
    <rPh sb="0" eb="2">
      <t>タイワン</t>
    </rPh>
    <rPh sb="11" eb="13">
      <t>イタク</t>
    </rPh>
    <phoneticPr fontId="21"/>
  </si>
  <si>
    <t>青森県企業の台湾でのビジネス展開を支援するため</t>
    <rPh sb="6" eb="8">
      <t>タイワン</t>
    </rPh>
    <phoneticPr fontId="21"/>
  </si>
  <si>
    <t>岩手県</t>
    <rPh sb="0" eb="2">
      <t>イワテ</t>
    </rPh>
    <rPh sb="2" eb="3">
      <t>ケン</t>
    </rPh>
    <phoneticPr fontId="43"/>
  </si>
  <si>
    <t>a</t>
  </si>
  <si>
    <t>H14</t>
  </si>
  <si>
    <t>岩手県大連経済事務所</t>
    <rPh sb="0" eb="2">
      <t>イワテ</t>
    </rPh>
    <rPh sb="2" eb="3">
      <t>ケン</t>
    </rPh>
    <rPh sb="3" eb="5">
      <t>ダイレン</t>
    </rPh>
    <rPh sb="5" eb="7">
      <t>ケイザイ</t>
    </rPh>
    <rPh sb="7" eb="9">
      <t>ジム</t>
    </rPh>
    <rPh sb="9" eb="10">
      <t>ショ</t>
    </rPh>
    <phoneticPr fontId="43"/>
  </si>
  <si>
    <t>中国</t>
    <rPh sb="0" eb="2">
      <t>チュウゴク</t>
    </rPh>
    <phoneticPr fontId="43"/>
  </si>
  <si>
    <t>大連</t>
  </si>
  <si>
    <t>H17</t>
  </si>
  <si>
    <t>産業経済交流課</t>
    <rPh sb="0" eb="2">
      <t>サンギョウ</t>
    </rPh>
    <rPh sb="2" eb="4">
      <t>ケイザイ</t>
    </rPh>
    <rPh sb="4" eb="6">
      <t>コウリュウ</t>
    </rPh>
    <rPh sb="6" eb="7">
      <t>カ</t>
    </rPh>
    <phoneticPr fontId="43"/>
  </si>
  <si>
    <t>・中国と岩手県との経済交流の推進（商談会の開催、県産品の販路拡大支援、企業提携の仲介等）
・中国から岩手県への観光客誘致
・岩手県内の各種団体・機関と中国との交流促進　など</t>
  </si>
  <si>
    <t>-</t>
  </si>
  <si>
    <t>宮城県</t>
    <rPh sb="0" eb="3">
      <t>ミヤギケン</t>
    </rPh>
    <phoneticPr fontId="23"/>
  </si>
  <si>
    <t>宮城県ソウル事務所</t>
    <rPh sb="0" eb="2">
      <t>ミヤギ</t>
    </rPh>
    <rPh sb="2" eb="3">
      <t>ケン</t>
    </rPh>
    <rPh sb="6" eb="8">
      <t>ジム</t>
    </rPh>
    <rPh sb="8" eb="9">
      <t>ショ</t>
    </rPh>
    <phoneticPr fontId="23"/>
  </si>
  <si>
    <t>国際企画課</t>
    <rPh sb="0" eb="2">
      <t>コクサイ</t>
    </rPh>
    <rPh sb="2" eb="4">
      <t>キカク</t>
    </rPh>
    <rPh sb="4" eb="5">
      <t>カ</t>
    </rPh>
    <phoneticPr fontId="23"/>
  </si>
  <si>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23"/>
  </si>
  <si>
    <t>宮城県大連事務所</t>
    <rPh sb="0" eb="2">
      <t>ミヤギ</t>
    </rPh>
    <rPh sb="2" eb="3">
      <t>ケン</t>
    </rPh>
    <rPh sb="3" eb="5">
      <t>ダイレン</t>
    </rPh>
    <rPh sb="5" eb="7">
      <t>ジム</t>
    </rPh>
    <rPh sb="7" eb="8">
      <t>ショ</t>
    </rPh>
    <phoneticPr fontId="23"/>
  </si>
  <si>
    <t>国際企画課</t>
    <rPh sb="0" eb="2">
      <t>コクサイ</t>
    </rPh>
    <rPh sb="2" eb="5">
      <t>キカクカ</t>
    </rPh>
    <phoneticPr fontId="23"/>
  </si>
  <si>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23"/>
  </si>
  <si>
    <t>アジアプロモーション課</t>
    <rPh sb="10" eb="11">
      <t>カ</t>
    </rPh>
    <phoneticPr fontId="23"/>
  </si>
  <si>
    <t>①事前準備支援：現地基本情報等の提供，現地投資環境調査等
②販路開拓支援：取引先候補発掘，商談設定等
③海外進出支援：原材料調達先調査，取引先候補発掘等
④現地サポート支援：現地通訳手配，現地スタッフ訪問同行等</t>
    <rPh sb="1" eb="3">
      <t>ジゼン</t>
    </rPh>
    <rPh sb="3" eb="5">
      <t>ジュンビ</t>
    </rPh>
    <phoneticPr fontId="23"/>
  </si>
  <si>
    <t>宮城県</t>
    <rPh sb="0" eb="3">
      <t>ミヤギケン</t>
    </rPh>
    <phoneticPr fontId="21"/>
  </si>
  <si>
    <t>アジアプロモーション課</t>
    <rPh sb="10" eb="11">
      <t>カ</t>
    </rPh>
    <phoneticPr fontId="21"/>
  </si>
  <si>
    <t>台湾国内における観光情報の発信</t>
    <rPh sb="0" eb="2">
      <t>タイワン</t>
    </rPh>
    <rPh sb="2" eb="4">
      <t>コクナイ</t>
    </rPh>
    <rPh sb="8" eb="10">
      <t>カンコウ</t>
    </rPh>
    <rPh sb="10" eb="12">
      <t>ジョウホウ</t>
    </rPh>
    <rPh sb="13" eb="15">
      <t>ハッシン</t>
    </rPh>
    <phoneticPr fontId="21"/>
  </si>
  <si>
    <t>①観光ＰＲ及び現地消費者ニーズ等の把握，情報のフィードバック
➁現地旅行博等イベントの対応</t>
    <rPh sb="1" eb="3">
      <t>カンコウ</t>
    </rPh>
    <rPh sb="5" eb="6">
      <t>オヨ</t>
    </rPh>
    <rPh sb="7" eb="9">
      <t>ゲンチ</t>
    </rPh>
    <rPh sb="9" eb="12">
      <t>ショウヒシャ</t>
    </rPh>
    <rPh sb="15" eb="16">
      <t>トウ</t>
    </rPh>
    <rPh sb="17" eb="19">
      <t>ハアク</t>
    </rPh>
    <rPh sb="20" eb="22">
      <t>ジョウホウ</t>
    </rPh>
    <rPh sb="32" eb="34">
      <t>ゲンチ</t>
    </rPh>
    <rPh sb="34" eb="37">
      <t>リョコウハク</t>
    </rPh>
    <rPh sb="37" eb="38">
      <t>トウ</t>
    </rPh>
    <rPh sb="43" eb="45">
      <t>タイオウ</t>
    </rPh>
    <phoneticPr fontId="21"/>
  </si>
  <si>
    <t>宮城県北京現地サポートデスク</t>
    <rPh sb="0" eb="3">
      <t>ミヤギケン</t>
    </rPh>
    <rPh sb="3" eb="5">
      <t>ペキン</t>
    </rPh>
    <rPh sb="5" eb="7">
      <t>ゲンチ</t>
    </rPh>
    <phoneticPr fontId="21"/>
  </si>
  <si>
    <t>北京</t>
    <rPh sb="0" eb="2">
      <t>ペキン</t>
    </rPh>
    <phoneticPr fontId="21"/>
  </si>
  <si>
    <t>北京での観光プロモーション活動を強化し，中国からの誘客促進を図るため</t>
    <rPh sb="0" eb="2">
      <t>ペキン</t>
    </rPh>
    <rPh sb="4" eb="6">
      <t>カンコウ</t>
    </rPh>
    <rPh sb="13" eb="15">
      <t>カツドウ</t>
    </rPh>
    <rPh sb="16" eb="18">
      <t>キョウカ</t>
    </rPh>
    <rPh sb="20" eb="22">
      <t>チュウゴク</t>
    </rPh>
    <rPh sb="25" eb="27">
      <t>ユウキャク</t>
    </rPh>
    <rPh sb="27" eb="29">
      <t>ソクシン</t>
    </rPh>
    <rPh sb="30" eb="31">
      <t>ハカ</t>
    </rPh>
    <phoneticPr fontId="21"/>
  </si>
  <si>
    <t>宮城県上海現地サポートデスク</t>
    <rPh sb="0" eb="3">
      <t>ミヤギケン</t>
    </rPh>
    <rPh sb="3" eb="5">
      <t>シャンハイ</t>
    </rPh>
    <rPh sb="5" eb="7">
      <t>ゲンチ</t>
    </rPh>
    <phoneticPr fontId="21"/>
  </si>
  <si>
    <t>上海</t>
    <rPh sb="0" eb="2">
      <t>シャンハイ</t>
    </rPh>
    <phoneticPr fontId="21"/>
  </si>
  <si>
    <t>株式会社JTBコミュニケーションデザイン東北営業局</t>
    <rPh sb="0" eb="4">
      <t>カブシキガイシャ</t>
    </rPh>
    <rPh sb="20" eb="22">
      <t>トウホク</t>
    </rPh>
    <rPh sb="22" eb="25">
      <t>エイギョウキョク</t>
    </rPh>
    <phoneticPr fontId="21"/>
  </si>
  <si>
    <t>上海での観光プロモーション活動を強化し，中国からの誘客促進を図るため</t>
    <rPh sb="0" eb="2">
      <t>シャンハイ</t>
    </rPh>
    <rPh sb="4" eb="6">
      <t>カンコウ</t>
    </rPh>
    <rPh sb="13" eb="15">
      <t>カツドウ</t>
    </rPh>
    <rPh sb="16" eb="18">
      <t>キョウカ</t>
    </rPh>
    <rPh sb="20" eb="22">
      <t>チュウゴク</t>
    </rPh>
    <rPh sb="25" eb="27">
      <t>ユウキャク</t>
    </rPh>
    <rPh sb="27" eb="29">
      <t>ソクシン</t>
    </rPh>
    <rPh sb="30" eb="31">
      <t>ハカ</t>
    </rPh>
    <phoneticPr fontId="21"/>
  </si>
  <si>
    <t>バンコク</t>
    <phoneticPr fontId="23"/>
  </si>
  <si>
    <t>山形県</t>
  </si>
  <si>
    <t>山形県ハルビン事務所</t>
  </si>
  <si>
    <t>ハルビン</t>
  </si>
  <si>
    <t>独自海外事務所</t>
  </si>
  <si>
    <t>・中国における観光交流、経済交流、文化・学術交流等の促進を図るための活動拠点</t>
    <rPh sb="9" eb="11">
      <t>コウリュウ</t>
    </rPh>
    <rPh sb="17" eb="19">
      <t>ブンカ</t>
    </rPh>
    <rPh sb="20" eb="22">
      <t>ガクジュツ</t>
    </rPh>
    <rPh sb="22" eb="24">
      <t>コウリュウ</t>
    </rPh>
    <rPh sb="24" eb="25">
      <t>トウ</t>
    </rPh>
    <phoneticPr fontId="21"/>
  </si>
  <si>
    <t>・山形県の広報宣伝
・観光プロモーション
・県産品の販路開拓、県内企業のビジネスの支援
・文化、学術、スポーツなどの交流推進</t>
    <rPh sb="22" eb="23">
      <t>ケン</t>
    </rPh>
    <rPh sb="23" eb="25">
      <t>サンピン</t>
    </rPh>
    <rPh sb="26" eb="28">
      <t>ハンロ</t>
    </rPh>
    <rPh sb="28" eb="30">
      <t>カイタク</t>
    </rPh>
    <rPh sb="31" eb="33">
      <t>ケンナイ</t>
    </rPh>
    <rPh sb="33" eb="35">
      <t>キギョウ</t>
    </rPh>
    <rPh sb="41" eb="43">
      <t>シエン</t>
    </rPh>
    <phoneticPr fontId="21"/>
  </si>
  <si>
    <t>b</t>
    <phoneticPr fontId="23"/>
  </si>
  <si>
    <t>機関等派遣
（CLAIR）</t>
    <rPh sb="0" eb="2">
      <t>キカン</t>
    </rPh>
    <rPh sb="2" eb="3">
      <t>トウ</t>
    </rPh>
    <rPh sb="3" eb="5">
      <t>ハケン</t>
    </rPh>
    <phoneticPr fontId="23"/>
  </si>
  <si>
    <t>H25</t>
    <phoneticPr fontId="23"/>
  </si>
  <si>
    <t>福島県</t>
    <rPh sb="0" eb="3">
      <t>フクシマケン</t>
    </rPh>
    <phoneticPr fontId="23"/>
  </si>
  <si>
    <t>福島県上海事務所</t>
    <rPh sb="0" eb="3">
      <t>フクシマケン</t>
    </rPh>
    <rPh sb="3" eb="5">
      <t>シャンハイ</t>
    </rPh>
    <rPh sb="5" eb="7">
      <t>ジム</t>
    </rPh>
    <rPh sb="7" eb="8">
      <t>ショ</t>
    </rPh>
    <phoneticPr fontId="23"/>
  </si>
  <si>
    <t>商工総務課</t>
    <rPh sb="0" eb="2">
      <t>ショウコウ</t>
    </rPh>
    <rPh sb="2" eb="5">
      <t>ソウムカ</t>
    </rPh>
    <phoneticPr fontId="23"/>
  </si>
  <si>
    <t>職員住居管理費</t>
    <rPh sb="0" eb="2">
      <t>ショクイン</t>
    </rPh>
    <rPh sb="2" eb="4">
      <t>ジュウキョ</t>
    </rPh>
    <rPh sb="4" eb="7">
      <t>カンリヒ</t>
    </rPh>
    <phoneticPr fontId="21"/>
  </si>
  <si>
    <t>茨城県</t>
  </si>
  <si>
    <t>茨城県上海事務所</t>
  </si>
  <si>
    <t>H8</t>
  </si>
  <si>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</si>
  <si>
    <t>①企業のビジネス活動への支援
②本県の産業拡大への支援
③友好交流活動への支援
④情報収集・提供</t>
  </si>
  <si>
    <t>派遣2名
（うち1名は県職員、1名は県内企業からの出向）</t>
  </si>
  <si>
    <t>栃木県</t>
    <rPh sb="0" eb="3">
      <t>トチギケン</t>
    </rPh>
    <phoneticPr fontId="23"/>
  </si>
  <si>
    <t>JETRO共同事務所</t>
    <rPh sb="5" eb="7">
      <t>キョウドウ</t>
    </rPh>
    <rPh sb="7" eb="10">
      <t>ジムショ</t>
    </rPh>
    <phoneticPr fontId="23"/>
  </si>
  <si>
    <t>香港</t>
  </si>
  <si>
    <t>機関等派遣（JETRO）</t>
    <rPh sb="0" eb="2">
      <t>キカン</t>
    </rPh>
    <rPh sb="2" eb="3">
      <t>トウ</t>
    </rPh>
    <rPh sb="3" eb="5">
      <t>ハケン</t>
    </rPh>
    <phoneticPr fontId="23"/>
  </si>
  <si>
    <t>産業労働観光部国際課</t>
    <rPh sb="0" eb="2">
      <t>サンギョウ</t>
    </rPh>
    <rPh sb="2" eb="4">
      <t>ロウドウ</t>
    </rPh>
    <rPh sb="4" eb="6">
      <t>カンコウ</t>
    </rPh>
    <rPh sb="6" eb="7">
      <t>ブ</t>
    </rPh>
    <rPh sb="7" eb="9">
      <t>コクサイ</t>
    </rPh>
    <rPh sb="9" eb="10">
      <t>カ</t>
    </rPh>
    <phoneticPr fontId="23"/>
  </si>
  <si>
    <t>赴帰任旅費等</t>
    <rPh sb="0" eb="1">
      <t>フ</t>
    </rPh>
    <rPh sb="1" eb="3">
      <t>キニン</t>
    </rPh>
    <rPh sb="3" eb="5">
      <t>リョヒ</t>
    </rPh>
    <rPh sb="5" eb="6">
      <t>トウ</t>
    </rPh>
    <phoneticPr fontId="21"/>
  </si>
  <si>
    <t>栃木県</t>
    <rPh sb="0" eb="3">
      <t>トチギケン</t>
    </rPh>
    <phoneticPr fontId="21"/>
  </si>
  <si>
    <t>台湾観光誘客拠点機能</t>
    <rPh sb="0" eb="2">
      <t>タイワン</t>
    </rPh>
    <rPh sb="2" eb="4">
      <t>カンコウ</t>
    </rPh>
    <rPh sb="4" eb="6">
      <t>ユウキャク</t>
    </rPh>
    <rPh sb="6" eb="8">
      <t>キョテン</t>
    </rPh>
    <rPh sb="8" eb="10">
      <t>キノウ</t>
    </rPh>
    <phoneticPr fontId="21"/>
  </si>
  <si>
    <t>業務委託契約等</t>
    <rPh sb="0" eb="2">
      <t>ギョウム</t>
    </rPh>
    <rPh sb="2" eb="4">
      <t>イタク</t>
    </rPh>
    <rPh sb="4" eb="6">
      <t>ケイヤク</t>
    </rPh>
    <rPh sb="6" eb="7">
      <t>トウ</t>
    </rPh>
    <phoneticPr fontId="23"/>
  </si>
  <si>
    <t>台陽広告有限公司</t>
    <rPh sb="0" eb="2">
      <t>タイヨウ</t>
    </rPh>
    <rPh sb="2" eb="4">
      <t>コウコク</t>
    </rPh>
    <rPh sb="4" eb="6">
      <t>ユウゲン</t>
    </rPh>
    <rPh sb="6" eb="8">
      <t>コウシ</t>
    </rPh>
    <phoneticPr fontId="21"/>
  </si>
  <si>
    <t>産業労働観光部　　　　観光交流課</t>
    <rPh sb="0" eb="2">
      <t>サンギョウ</t>
    </rPh>
    <rPh sb="2" eb="4">
      <t>ロウドウ</t>
    </rPh>
    <rPh sb="4" eb="6">
      <t>カンコウ</t>
    </rPh>
    <rPh sb="6" eb="7">
      <t>ブ</t>
    </rPh>
    <rPh sb="11" eb="13">
      <t>カンコウ</t>
    </rPh>
    <rPh sb="13" eb="16">
      <t>コウリュウカ</t>
    </rPh>
    <phoneticPr fontId="21"/>
  </si>
  <si>
    <t>台湾における適時適切かつ効果的な情報発信及び収集にかかる業務を強化することにより、風評被害の払拭と台湾からの観光誘客促進を図るため。</t>
    <rPh sb="0" eb="2">
      <t>タイワン</t>
    </rPh>
    <rPh sb="6" eb="8">
      <t>テキジ</t>
    </rPh>
    <rPh sb="8" eb="10">
      <t>テキセツ</t>
    </rPh>
    <rPh sb="12" eb="15">
      <t>コウカテキ</t>
    </rPh>
    <rPh sb="16" eb="18">
      <t>ジョウホウ</t>
    </rPh>
    <rPh sb="18" eb="20">
      <t>ハッシン</t>
    </rPh>
    <rPh sb="20" eb="21">
      <t>オヨ</t>
    </rPh>
    <rPh sb="22" eb="24">
      <t>シュウシュウ</t>
    </rPh>
    <rPh sb="28" eb="30">
      <t>ギョウム</t>
    </rPh>
    <rPh sb="31" eb="33">
      <t>キョウカ</t>
    </rPh>
    <rPh sb="41" eb="43">
      <t>フウヒョウ</t>
    </rPh>
    <rPh sb="43" eb="45">
      <t>ヒガイ</t>
    </rPh>
    <rPh sb="46" eb="48">
      <t>フッショク</t>
    </rPh>
    <rPh sb="49" eb="51">
      <t>タイワン</t>
    </rPh>
    <rPh sb="54" eb="56">
      <t>カンコウ</t>
    </rPh>
    <rPh sb="56" eb="58">
      <t>ユウキャク</t>
    </rPh>
    <rPh sb="58" eb="60">
      <t>ソクシン</t>
    </rPh>
    <rPh sb="61" eb="62">
      <t>ハカ</t>
    </rPh>
    <phoneticPr fontId="21"/>
  </si>
  <si>
    <t>①メディア等を活用した本県観光情報発信の企画・実施　　　　　　　　　　　　　　　　　　　　　　　　　　　　　　　　②現地旅行会社へのプロモーション　　　　　　　　　　　　　　　　　　　　　　　　　　　　　　　　　　　　　　　　　　　③月例市場報告　　　　　　　　　　　　　　　　　　　　　　　　　　　　　　　　　　　　　　　　　　　　　　　　　　　　　　④現地プロモーション補助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21"/>
  </si>
  <si>
    <t>群馬県</t>
    <rPh sb="0" eb="3">
      <t>グンマケン</t>
    </rPh>
    <phoneticPr fontId="21"/>
  </si>
  <si>
    <t>群馬県上海事務所</t>
    <rPh sb="0" eb="3">
      <t>グンマケン</t>
    </rPh>
    <rPh sb="3" eb="5">
      <t>シャンハイ</t>
    </rPh>
    <rPh sb="5" eb="8">
      <t>ジムショ</t>
    </rPh>
    <phoneticPr fontId="21"/>
  </si>
  <si>
    <t>独自海外事務所</t>
    <rPh sb="0" eb="2">
      <t>ドクジ</t>
    </rPh>
    <rPh sb="2" eb="4">
      <t>カイガイ</t>
    </rPh>
    <rPh sb="4" eb="7">
      <t>ジムショ</t>
    </rPh>
    <phoneticPr fontId="21"/>
  </si>
  <si>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21"/>
  </si>
  <si>
    <t>(公財）群馬県産業支援機構が運営</t>
    <rPh sb="1" eb="3">
      <t>コウザイ</t>
    </rPh>
    <rPh sb="4" eb="7">
      <t>グンマケン</t>
    </rPh>
    <rPh sb="7" eb="13">
      <t>サンギョウシエンキコウ</t>
    </rPh>
    <rPh sb="14" eb="16">
      <t>ウンエイ</t>
    </rPh>
    <phoneticPr fontId="21"/>
  </si>
  <si>
    <t>埼玉県</t>
    <rPh sb="0" eb="2">
      <t>サイタマ</t>
    </rPh>
    <rPh sb="2" eb="3">
      <t>ケン</t>
    </rPh>
    <phoneticPr fontId="23"/>
  </si>
  <si>
    <t>埼玉県上海サポートデスク</t>
    <rPh sb="0" eb="3">
      <t>サイタマケン</t>
    </rPh>
    <rPh sb="3" eb="5">
      <t>シャンハイ</t>
    </rPh>
    <phoneticPr fontId="23"/>
  </si>
  <si>
    <t>（株）マイツ</t>
    <rPh sb="1" eb="2">
      <t>カブ</t>
    </rPh>
    <phoneticPr fontId="21"/>
  </si>
  <si>
    <t>産業労働部企業立地課</t>
    <rPh sb="0" eb="2">
      <t>サンギョウ</t>
    </rPh>
    <rPh sb="2" eb="5">
      <t>ロウドウブ</t>
    </rPh>
    <rPh sb="5" eb="7">
      <t>キギョウ</t>
    </rPh>
    <rPh sb="7" eb="10">
      <t>リッチカ</t>
    </rPh>
    <phoneticPr fontId="23"/>
  </si>
  <si>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23"/>
  </si>
  <si>
    <t>H22年11月　埼玉県上海ビジネスサポートセンターを設置
H28年8月 　埼玉県上海サポートデスクに転換</t>
    <rPh sb="3" eb="4">
      <t>ネン</t>
    </rPh>
    <rPh sb="6" eb="7">
      <t>ガツ</t>
    </rPh>
    <rPh sb="8" eb="11">
      <t>サイタマケン</t>
    </rPh>
    <rPh sb="11" eb="13">
      <t>シャンハイ</t>
    </rPh>
    <rPh sb="26" eb="28">
      <t>セッチ</t>
    </rPh>
    <rPh sb="32" eb="33">
      <t>ネン</t>
    </rPh>
    <rPh sb="34" eb="35">
      <t>ガツ</t>
    </rPh>
    <rPh sb="37" eb="40">
      <t>サイタマケン</t>
    </rPh>
    <rPh sb="40" eb="42">
      <t>シャンハイ</t>
    </rPh>
    <rPh sb="50" eb="52">
      <t>テンカン</t>
    </rPh>
    <phoneticPr fontId="21"/>
  </si>
  <si>
    <t>埼玉県</t>
  </si>
  <si>
    <t>埼玉県ベトナムサポートデスク</t>
    <rPh sb="0" eb="2">
      <t>サイタマ</t>
    </rPh>
    <rPh sb="2" eb="3">
      <t>ケン</t>
    </rPh>
    <phoneticPr fontId="23"/>
  </si>
  <si>
    <t>（株）ＮＣネットワーク</t>
  </si>
  <si>
    <t>産業労働部企業立地課</t>
    <rPh sb="0" eb="2">
      <t>サンギョウ</t>
    </rPh>
    <rPh sb="2" eb="4">
      <t>ロウドウ</t>
    </rPh>
    <rPh sb="4" eb="5">
      <t>ブ</t>
    </rPh>
    <rPh sb="5" eb="7">
      <t>キギョウ</t>
    </rPh>
    <rPh sb="7" eb="9">
      <t>リッチ</t>
    </rPh>
    <rPh sb="9" eb="10">
      <t>カ</t>
    </rPh>
    <phoneticPr fontId="23"/>
  </si>
  <si>
    <t>埼玉県タイサポートデスク</t>
    <rPh sb="0" eb="2">
      <t>サイタマ</t>
    </rPh>
    <rPh sb="2" eb="3">
      <t>ケン</t>
    </rPh>
    <phoneticPr fontId="23"/>
  </si>
  <si>
    <t>ネットロック（株）</t>
    <rPh sb="7" eb="8">
      <t>カブ</t>
    </rPh>
    <phoneticPr fontId="21"/>
  </si>
  <si>
    <t>c</t>
  </si>
  <si>
    <t>H28</t>
  </si>
  <si>
    <t>産業労働部観光課</t>
    <rPh sb="0" eb="2">
      <t>サンギョウ</t>
    </rPh>
    <rPh sb="2" eb="4">
      <t>ロウドウ</t>
    </rPh>
    <rPh sb="4" eb="5">
      <t>ブ</t>
    </rPh>
    <rPh sb="5" eb="7">
      <t>カンコウ</t>
    </rPh>
    <rPh sb="7" eb="8">
      <t>カ</t>
    </rPh>
    <phoneticPr fontId="23"/>
  </si>
  <si>
    <t>　埼玉県は、台湾から本県への教育旅行や、現地旅行会社のツアーを拡大するとともに、本県観光の魅力を台湾現地においてワンストップで提供するため。</t>
  </si>
  <si>
    <t>東京都</t>
    <rPh sb="0" eb="2">
      <t>トウキョウ</t>
    </rPh>
    <rPh sb="2" eb="3">
      <t>ト</t>
    </rPh>
    <phoneticPr fontId="23"/>
  </si>
  <si>
    <t>東京観光レップ</t>
    <rPh sb="0" eb="2">
      <t>トウキョウ</t>
    </rPh>
    <rPh sb="2" eb="4">
      <t>カンコウ</t>
    </rPh>
    <phoneticPr fontId="23"/>
  </si>
  <si>
    <t>産業労働局観光部企画課</t>
    <rPh sb="0" eb="2">
      <t>サンギョウ</t>
    </rPh>
    <rPh sb="2" eb="4">
      <t>ロウドウ</t>
    </rPh>
    <rPh sb="4" eb="5">
      <t>キョク</t>
    </rPh>
    <rPh sb="5" eb="7">
      <t>カンコウ</t>
    </rPh>
    <rPh sb="7" eb="8">
      <t>ブ</t>
    </rPh>
    <rPh sb="8" eb="10">
      <t>キカク</t>
    </rPh>
    <rPh sb="10" eb="11">
      <t>カ</t>
    </rPh>
    <phoneticPr fontId="23"/>
  </si>
  <si>
    <t>英国</t>
    <rPh sb="0" eb="2">
      <t>エイコク</t>
    </rPh>
    <phoneticPr fontId="23"/>
  </si>
  <si>
    <t>ミラノ</t>
  </si>
  <si>
    <t>シドニー</t>
  </si>
  <si>
    <t>北京</t>
    <rPh sb="0" eb="2">
      <t>ペキン</t>
    </rPh>
    <phoneticPr fontId="23"/>
  </si>
  <si>
    <t>平成２７年４月に新たに設置</t>
    <rPh sb="0" eb="2">
      <t>ヘイセイ</t>
    </rPh>
    <rPh sb="4" eb="5">
      <t>ネン</t>
    </rPh>
    <rPh sb="6" eb="7">
      <t>ツキ</t>
    </rPh>
    <rPh sb="8" eb="9">
      <t>アラ</t>
    </rPh>
    <rPh sb="11" eb="13">
      <t>セッチ</t>
    </rPh>
    <phoneticPr fontId="21"/>
  </si>
  <si>
    <t>東京都</t>
  </si>
  <si>
    <t>タイ</t>
  </si>
  <si>
    <t>バンコク</t>
  </si>
  <si>
    <t>独自事務所</t>
  </si>
  <si>
    <t>H27</t>
  </si>
  <si>
    <t>産業労働局商工部経営支援課</t>
  </si>
  <si>
    <t>都内中小企業の営業活動を現地で直接サポートすることにより、企業の海外展開を後押しするとともに、優れた技術や製品の魅力を広く世界に発信していくため。</t>
  </si>
  <si>
    <t>東京都</t>
    <rPh sb="0" eb="3">
      <t>トウキョウト</t>
    </rPh>
    <phoneticPr fontId="21"/>
  </si>
  <si>
    <t>平成29年6月開設</t>
    <rPh sb="0" eb="2">
      <t>ヘイセイ</t>
    </rPh>
    <rPh sb="4" eb="5">
      <t>ネン</t>
    </rPh>
    <rPh sb="6" eb="7">
      <t>ガツ</t>
    </rPh>
    <rPh sb="7" eb="9">
      <t>カイセツ</t>
    </rPh>
    <phoneticPr fontId="21"/>
  </si>
  <si>
    <t>新設</t>
    <rPh sb="0" eb="2">
      <t>シンセツ</t>
    </rPh>
    <phoneticPr fontId="21"/>
  </si>
  <si>
    <t>アクセンチュア（株）</t>
    <rPh sb="8" eb="9">
      <t>カブ</t>
    </rPh>
    <phoneticPr fontId="23"/>
  </si>
  <si>
    <t>東京進出を検討する外国企業や、そうした外国企業の海外進出を支援する現地のハブ組織から様々な問い合わせや相談に応じるため。</t>
    <rPh sb="0" eb="2">
      <t>トウキョウ</t>
    </rPh>
    <rPh sb="2" eb="4">
      <t>シンシュツ</t>
    </rPh>
    <rPh sb="5" eb="7">
      <t>ケントウ</t>
    </rPh>
    <rPh sb="9" eb="11">
      <t>ガイコク</t>
    </rPh>
    <rPh sb="11" eb="13">
      <t>キギョウ</t>
    </rPh>
    <rPh sb="19" eb="21">
      <t>ガイコク</t>
    </rPh>
    <rPh sb="21" eb="23">
      <t>キギョウ</t>
    </rPh>
    <rPh sb="24" eb="26">
      <t>カイガイ</t>
    </rPh>
    <rPh sb="26" eb="28">
      <t>シンシュツ</t>
    </rPh>
    <rPh sb="29" eb="31">
      <t>シエン</t>
    </rPh>
    <rPh sb="33" eb="35">
      <t>ゲンチ</t>
    </rPh>
    <rPh sb="38" eb="40">
      <t>ソシキ</t>
    </rPh>
    <rPh sb="42" eb="44">
      <t>サマザマ</t>
    </rPh>
    <rPh sb="45" eb="46">
      <t>ト</t>
    </rPh>
    <rPh sb="47" eb="48">
      <t>ア</t>
    </rPh>
    <rPh sb="51" eb="53">
      <t>ソウダン</t>
    </rPh>
    <rPh sb="54" eb="55">
      <t>オウ</t>
    </rPh>
    <phoneticPr fontId="23"/>
  </si>
  <si>
    <t>現状維持</t>
    <rPh sb="0" eb="2">
      <t>ゲンジョウ</t>
    </rPh>
    <rPh sb="2" eb="4">
      <t>イジ</t>
    </rPh>
    <phoneticPr fontId="23"/>
  </si>
  <si>
    <t>神奈川県</t>
    <rPh sb="0" eb="4">
      <t>カナガワケン</t>
    </rPh>
    <phoneticPr fontId="23"/>
  </si>
  <si>
    <t>シンガポール</t>
  </si>
  <si>
    <t>企業誘致・国際ビジネス課</t>
    <rPh sb="0" eb="2">
      <t>キギョウ</t>
    </rPh>
    <rPh sb="2" eb="4">
      <t>ユウチ</t>
    </rPh>
    <rPh sb="5" eb="7">
      <t>コクサイ</t>
    </rPh>
    <rPh sb="11" eb="12">
      <t>カ</t>
    </rPh>
    <phoneticPr fontId="23"/>
  </si>
  <si>
    <t>国内事務費、国内運営費</t>
    <rPh sb="0" eb="2">
      <t>コクナイ</t>
    </rPh>
    <rPh sb="2" eb="4">
      <t>ジム</t>
    </rPh>
    <rPh sb="4" eb="5">
      <t>ヒ</t>
    </rPh>
    <rPh sb="6" eb="8">
      <t>コクナイ</t>
    </rPh>
    <rPh sb="8" eb="11">
      <t>ウンエイヒ</t>
    </rPh>
    <phoneticPr fontId="21"/>
  </si>
  <si>
    <t>大連・神奈川経済貿易事務所</t>
    <rPh sb="0" eb="2">
      <t>ダイレン</t>
    </rPh>
    <rPh sb="3" eb="6">
      <t>カナガワ</t>
    </rPh>
    <rPh sb="6" eb="8">
      <t>ケイザイ</t>
    </rPh>
    <rPh sb="8" eb="10">
      <t>ボウエキ</t>
    </rPh>
    <rPh sb="10" eb="12">
      <t>ジム</t>
    </rPh>
    <rPh sb="12" eb="13">
      <t>ショ</t>
    </rPh>
    <phoneticPr fontId="23"/>
  </si>
  <si>
    <t>独自事務所</t>
    <rPh sb="0" eb="2">
      <t>ドクジ</t>
    </rPh>
    <rPh sb="2" eb="4">
      <t>ジム</t>
    </rPh>
    <rPh sb="4" eb="5">
      <t>ショ</t>
    </rPh>
    <phoneticPr fontId="21"/>
  </si>
  <si>
    <t>※関係団体への補助事業として運営</t>
    <rPh sb="1" eb="3">
      <t>カンケイ</t>
    </rPh>
    <rPh sb="3" eb="5">
      <t>ダンタイ</t>
    </rPh>
    <rPh sb="7" eb="9">
      <t>ホジョ</t>
    </rPh>
    <rPh sb="9" eb="11">
      <t>ジギョウ</t>
    </rPh>
    <rPh sb="14" eb="16">
      <t>ウンエイ</t>
    </rPh>
    <phoneticPr fontId="23"/>
  </si>
  <si>
    <t>団体への補助金として支出</t>
    <rPh sb="0" eb="2">
      <t>ダンタイ</t>
    </rPh>
    <rPh sb="4" eb="7">
      <t>ホジョキン</t>
    </rPh>
    <rPh sb="10" eb="12">
      <t>シシュツ</t>
    </rPh>
    <phoneticPr fontId="21"/>
  </si>
  <si>
    <t>新潟県</t>
    <rPh sb="0" eb="2">
      <t>ニイガタ</t>
    </rPh>
    <rPh sb="2" eb="3">
      <t>ケン</t>
    </rPh>
    <phoneticPr fontId="23"/>
  </si>
  <si>
    <t>新潟県大連経済事務所</t>
    <rPh sb="0" eb="3">
      <t>ニイガタケン</t>
    </rPh>
    <rPh sb="3" eb="5">
      <t>ダイレン</t>
    </rPh>
    <rPh sb="5" eb="7">
      <t>ケイザイ</t>
    </rPh>
    <rPh sb="7" eb="9">
      <t>ジム</t>
    </rPh>
    <rPh sb="9" eb="10">
      <t>ショ</t>
    </rPh>
    <phoneticPr fontId="23"/>
  </si>
  <si>
    <t>H8</t>
    <phoneticPr fontId="23"/>
  </si>
  <si>
    <t>国際課</t>
    <rPh sb="0" eb="3">
      <t>コクサイカ</t>
    </rPh>
    <phoneticPr fontId="23"/>
  </si>
  <si>
    <t>①新潟県内企業の活動展開の支援
②中国経済・産業情報の収集と発信
③港湾空港利用の拡大・促進
④経済交流への支援</t>
    <rPh sb="54" eb="56">
      <t>シエン</t>
    </rPh>
    <phoneticPr fontId="23"/>
  </si>
  <si>
    <t xml:space="preserve">左記は日本語ＨＰ
中国語ＨＰは以下http://www.nico.or.jp/dalian/china/report-cn.html </t>
    <rPh sb="0" eb="2">
      <t>サキ</t>
    </rPh>
    <rPh sb="3" eb="6">
      <t>ニホンゴ</t>
    </rPh>
    <rPh sb="9" eb="12">
      <t>チュウゴクゴ</t>
    </rPh>
    <rPh sb="15" eb="17">
      <t>イカ</t>
    </rPh>
    <phoneticPr fontId="23"/>
  </si>
  <si>
    <t>新潟県ソウル事務所</t>
    <rPh sb="0" eb="3">
      <t>ニイガタケン</t>
    </rPh>
    <rPh sb="6" eb="8">
      <t>ジム</t>
    </rPh>
    <rPh sb="8" eb="9">
      <t>ショ</t>
    </rPh>
    <phoneticPr fontId="23"/>
  </si>
  <si>
    <t>①新潟県内企業の活動展開の支援
②観光プロモーション
③港湾空港利用の拡大促進
④文化交流等の支援</t>
    <rPh sb="1" eb="3">
      <t>ニイガタ</t>
    </rPh>
    <rPh sb="8" eb="10">
      <t>カツドウ</t>
    </rPh>
    <rPh sb="10" eb="12">
      <t>テンカイ</t>
    </rPh>
    <rPh sb="28" eb="30">
      <t>コウワン</t>
    </rPh>
    <rPh sb="30" eb="32">
      <t>クウコウ</t>
    </rPh>
    <rPh sb="32" eb="34">
      <t>リヨウ</t>
    </rPh>
    <rPh sb="35" eb="37">
      <t>カクダイ</t>
    </rPh>
    <rPh sb="37" eb="39">
      <t>ソクシン</t>
    </rPh>
    <phoneticPr fontId="23"/>
  </si>
  <si>
    <t xml:space="preserve">左記は日本語ＨＰ
韓国語ＨＰは以下
http://www.niigata.or.kr/
</t>
    <rPh sb="9" eb="12">
      <t>カンコクゴ</t>
    </rPh>
    <rPh sb="15" eb="17">
      <t>イカ</t>
    </rPh>
    <phoneticPr fontId="23"/>
  </si>
  <si>
    <t>富山県</t>
    <rPh sb="0" eb="2">
      <t>トヤマ</t>
    </rPh>
    <rPh sb="2" eb="3">
      <t>ケン</t>
    </rPh>
    <phoneticPr fontId="23"/>
  </si>
  <si>
    <t>富山県大連事務所</t>
    <rPh sb="0" eb="3">
      <t>トヤマケン</t>
    </rPh>
    <rPh sb="3" eb="5">
      <t>ダイレン</t>
    </rPh>
    <rPh sb="5" eb="7">
      <t>ジム</t>
    </rPh>
    <rPh sb="7" eb="8">
      <t>ショ</t>
    </rPh>
    <phoneticPr fontId="23"/>
  </si>
  <si>
    <t>石川県</t>
    <rPh sb="0" eb="3">
      <t>イシカワケン</t>
    </rPh>
    <phoneticPr fontId="23"/>
  </si>
  <si>
    <t>日中経済協会共同事務所</t>
    <rPh sb="0" eb="2">
      <t>ニッチュウ</t>
    </rPh>
    <rPh sb="2" eb="4">
      <t>ケイザイ</t>
    </rPh>
    <rPh sb="4" eb="6">
      <t>キョウカイ</t>
    </rPh>
    <rPh sb="6" eb="8">
      <t>キョウドウ</t>
    </rPh>
    <rPh sb="8" eb="10">
      <t>ジム</t>
    </rPh>
    <rPh sb="10" eb="11">
      <t>ショ</t>
    </rPh>
    <phoneticPr fontId="23"/>
  </si>
  <si>
    <t>機関等派遣
（日中経済協会）</t>
    <rPh sb="0" eb="2">
      <t>キカン</t>
    </rPh>
    <rPh sb="2" eb="3">
      <t>トウ</t>
    </rPh>
    <rPh sb="3" eb="5">
      <t>ハケン</t>
    </rPh>
    <rPh sb="7" eb="9">
      <t>ニッチュウ</t>
    </rPh>
    <rPh sb="9" eb="11">
      <t>ケイザイ</t>
    </rPh>
    <rPh sb="11" eb="13">
      <t>キョウカイ</t>
    </rPh>
    <phoneticPr fontId="23"/>
  </si>
  <si>
    <t>産業政策課</t>
    <rPh sb="0" eb="2">
      <t>サンギョウ</t>
    </rPh>
    <rPh sb="2" eb="4">
      <t>セイサク</t>
    </rPh>
    <rPh sb="4" eb="5">
      <t>カ</t>
    </rPh>
    <phoneticPr fontId="23"/>
  </si>
  <si>
    <t>今後も継続して県産品の販路開拓や観光誘客に取り組む</t>
    <rPh sb="0" eb="2">
      <t>コンゴ</t>
    </rPh>
    <rPh sb="3" eb="5">
      <t>ケイゾク</t>
    </rPh>
    <rPh sb="7" eb="9">
      <t>ケンサン</t>
    </rPh>
    <rPh sb="9" eb="10">
      <t>シナ</t>
    </rPh>
    <rPh sb="11" eb="13">
      <t>ハンロ</t>
    </rPh>
    <rPh sb="13" eb="15">
      <t>カイタク</t>
    </rPh>
    <rPh sb="16" eb="18">
      <t>カンコウ</t>
    </rPh>
    <rPh sb="18" eb="20">
      <t>ユウキャク</t>
    </rPh>
    <rPh sb="21" eb="22">
      <t>ト</t>
    </rPh>
    <rPh sb="23" eb="24">
      <t>ク</t>
    </rPh>
    <phoneticPr fontId="21"/>
  </si>
  <si>
    <t>石川県</t>
    <rPh sb="0" eb="3">
      <t>イシカワケン</t>
    </rPh>
    <phoneticPr fontId="21"/>
  </si>
  <si>
    <t>機関等派遣
（ＪＥＴＲＯ）</t>
    <rPh sb="0" eb="2">
      <t>キカン</t>
    </rPh>
    <rPh sb="2" eb="3">
      <t>トウ</t>
    </rPh>
    <rPh sb="3" eb="5">
      <t>ハケン</t>
    </rPh>
    <phoneticPr fontId="21"/>
  </si>
  <si>
    <t>産業政策課</t>
    <rPh sb="0" eb="2">
      <t>サンギョウ</t>
    </rPh>
    <rPh sb="2" eb="4">
      <t>セイサク</t>
    </rPh>
    <rPh sb="4" eb="5">
      <t>カ</t>
    </rPh>
    <phoneticPr fontId="21"/>
  </si>
  <si>
    <t>福井県</t>
    <rPh sb="0" eb="2">
      <t>フクイ</t>
    </rPh>
    <rPh sb="2" eb="3">
      <t>ケン</t>
    </rPh>
    <phoneticPr fontId="23"/>
  </si>
  <si>
    <t>福井県上海事務所</t>
    <rPh sb="0" eb="3">
      <t>フクイケン</t>
    </rPh>
    <rPh sb="3" eb="5">
      <t>シャンハイ</t>
    </rPh>
    <rPh sb="5" eb="7">
      <t>ジム</t>
    </rPh>
    <rPh sb="7" eb="8">
      <t>ショ</t>
    </rPh>
    <phoneticPr fontId="23"/>
  </si>
  <si>
    <t>国際経済課</t>
    <rPh sb="0" eb="2">
      <t>コクサイ</t>
    </rPh>
    <rPh sb="2" eb="4">
      <t>ケイザイ</t>
    </rPh>
    <rPh sb="4" eb="5">
      <t>カ</t>
    </rPh>
    <phoneticPr fontId="23"/>
  </si>
  <si>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23"/>
  </si>
  <si>
    <t>海外事務所駐在員保険料等</t>
    <rPh sb="0" eb="2">
      <t>カイガイ</t>
    </rPh>
    <rPh sb="2" eb="4">
      <t>ジム</t>
    </rPh>
    <rPh sb="4" eb="5">
      <t>ショ</t>
    </rPh>
    <rPh sb="5" eb="7">
      <t>チュウザイ</t>
    </rPh>
    <rPh sb="7" eb="8">
      <t>イン</t>
    </rPh>
    <rPh sb="8" eb="11">
      <t>ホケンリョウ</t>
    </rPh>
    <rPh sb="11" eb="12">
      <t>トウ</t>
    </rPh>
    <phoneticPr fontId="21"/>
  </si>
  <si>
    <t>福井銀行</t>
    <rPh sb="0" eb="2">
      <t>フクイ</t>
    </rPh>
    <rPh sb="2" eb="4">
      <t>ギンコウ</t>
    </rPh>
    <phoneticPr fontId="21"/>
  </si>
  <si>
    <t>H26.11設置</t>
    <rPh sb="6" eb="8">
      <t>セッチ</t>
    </rPh>
    <phoneticPr fontId="21"/>
  </si>
  <si>
    <t>山梨県</t>
    <rPh sb="0" eb="3">
      <t>ヤマナシケン</t>
    </rPh>
    <phoneticPr fontId="23"/>
  </si>
  <si>
    <t>山梨県海外ビジネスサポートデスク（中国）</t>
    <rPh sb="0" eb="3">
      <t>ヤマナシケン</t>
    </rPh>
    <rPh sb="3" eb="5">
      <t>カイガイ</t>
    </rPh>
    <rPh sb="17" eb="19">
      <t>チュウゴク</t>
    </rPh>
    <phoneticPr fontId="23"/>
  </si>
  <si>
    <t>華東地区、華北地区、華南地区、内陸部</t>
    <rPh sb="0" eb="1">
      <t>ハナ</t>
    </rPh>
    <rPh sb="1" eb="2">
      <t>ヒガシ</t>
    </rPh>
    <rPh sb="2" eb="4">
      <t>チク</t>
    </rPh>
    <rPh sb="5" eb="7">
      <t>カホク</t>
    </rPh>
    <rPh sb="7" eb="9">
      <t>チク</t>
    </rPh>
    <rPh sb="10" eb="12">
      <t>カナン</t>
    </rPh>
    <rPh sb="12" eb="14">
      <t>チク</t>
    </rPh>
    <rPh sb="15" eb="17">
      <t>ナイリク</t>
    </rPh>
    <rPh sb="17" eb="18">
      <t>ブ</t>
    </rPh>
    <phoneticPr fontId="21"/>
  </si>
  <si>
    <t>新事業・経営革新支援課</t>
    <rPh sb="0" eb="3">
      <t>シンジギョウ</t>
    </rPh>
    <rPh sb="4" eb="6">
      <t>ケイエイ</t>
    </rPh>
    <rPh sb="6" eb="8">
      <t>カクシン</t>
    </rPh>
    <rPh sb="8" eb="10">
      <t>シエン</t>
    </rPh>
    <rPh sb="10" eb="11">
      <t>カ</t>
    </rPh>
    <phoneticPr fontId="23"/>
  </si>
  <si>
    <t>県内企業の海外展開支援</t>
    <rPh sb="0" eb="2">
      <t>ケンナイ</t>
    </rPh>
    <rPh sb="2" eb="4">
      <t>キギョウ</t>
    </rPh>
    <rPh sb="5" eb="7">
      <t>カイガイ</t>
    </rPh>
    <rPh sb="7" eb="9">
      <t>テンカイ</t>
    </rPh>
    <rPh sb="9" eb="11">
      <t>シエン</t>
    </rPh>
    <phoneticPr fontId="23"/>
  </si>
  <si>
    <t>山梨県海外ビジネスサポートデスク（タイ）</t>
    <rPh sb="0" eb="3">
      <t>ヤマナシケン</t>
    </rPh>
    <rPh sb="3" eb="5">
      <t>カイガイ</t>
    </rPh>
    <phoneticPr fontId="23"/>
  </si>
  <si>
    <t>長野県</t>
    <rPh sb="0" eb="3">
      <t>ナガノケン</t>
    </rPh>
    <phoneticPr fontId="23"/>
  </si>
  <si>
    <t>長野県上海駐在員事務所</t>
    <rPh sb="0" eb="3">
      <t>ナガノケン</t>
    </rPh>
    <rPh sb="3" eb="5">
      <t>シャンハイ</t>
    </rPh>
    <rPh sb="5" eb="8">
      <t>チュウザイイン</t>
    </rPh>
    <rPh sb="8" eb="10">
      <t>ジム</t>
    </rPh>
    <rPh sb="10" eb="11">
      <t>ショ</t>
    </rPh>
    <phoneticPr fontId="23"/>
  </si>
  <si>
    <t>独自事務所</t>
    <rPh sb="0" eb="2">
      <t>ドクジ</t>
    </rPh>
    <rPh sb="2" eb="4">
      <t>ジム</t>
    </rPh>
    <rPh sb="4" eb="5">
      <t>ショ</t>
    </rPh>
    <phoneticPr fontId="23"/>
  </si>
  <si>
    <t>駐在員予定者の事前語学研修</t>
    <rPh sb="0" eb="3">
      <t>チュウザイイン</t>
    </rPh>
    <rPh sb="3" eb="6">
      <t>ヨテイシャ</t>
    </rPh>
    <rPh sb="7" eb="9">
      <t>ジゼン</t>
    </rPh>
    <rPh sb="9" eb="11">
      <t>ゴガク</t>
    </rPh>
    <rPh sb="11" eb="13">
      <t>ケンシュウ</t>
    </rPh>
    <phoneticPr fontId="21"/>
  </si>
  <si>
    <t>県内企業に対して、東南アジア、インドを中心に貿易取引の斡旋、経済・投資動向等に関する情報提供を行うことにより、投資・貿易等、海外展開に対する支援を行うため。</t>
    <rPh sb="9" eb="11">
      <t>トウナン</t>
    </rPh>
    <phoneticPr fontId="23"/>
  </si>
  <si>
    <t>岐阜県</t>
    <rPh sb="0" eb="3">
      <t>ギフケン</t>
    </rPh>
    <phoneticPr fontId="23"/>
  </si>
  <si>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23"/>
  </si>
  <si>
    <t>海外戦略推進課</t>
    <rPh sb="0" eb="2">
      <t>カイガイ</t>
    </rPh>
    <rPh sb="2" eb="4">
      <t>センリャク</t>
    </rPh>
    <rPh sb="4" eb="6">
      <t>スイシン</t>
    </rPh>
    <rPh sb="6" eb="7">
      <t>カ</t>
    </rPh>
    <phoneticPr fontId="23"/>
  </si>
  <si>
    <t>静岡県</t>
    <rPh sb="0" eb="2">
      <t>シズオカ</t>
    </rPh>
    <rPh sb="2" eb="3">
      <t>ケン</t>
    </rPh>
    <phoneticPr fontId="23"/>
  </si>
  <si>
    <t>東南アジア駐在員事務所</t>
    <rPh sb="0" eb="2">
      <t>トウナン</t>
    </rPh>
    <rPh sb="5" eb="8">
      <t>チュウザイイン</t>
    </rPh>
    <rPh sb="8" eb="10">
      <t>ジム</t>
    </rPh>
    <rPh sb="10" eb="11">
      <t>ショ</t>
    </rPh>
    <phoneticPr fontId="23"/>
  </si>
  <si>
    <t>地域外交課</t>
    <rPh sb="0" eb="2">
      <t>チイキ</t>
    </rPh>
    <rPh sb="2" eb="4">
      <t>ガイコウ</t>
    </rPh>
    <rPh sb="4" eb="5">
      <t>カ</t>
    </rPh>
    <phoneticPr fontId="23"/>
  </si>
  <si>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23"/>
  </si>
  <si>
    <t>国内運営費</t>
    <rPh sb="0" eb="2">
      <t>コクナイ</t>
    </rPh>
    <rPh sb="2" eb="5">
      <t>ウンエイヒ</t>
    </rPh>
    <phoneticPr fontId="23"/>
  </si>
  <si>
    <t>中国駐在員事務所</t>
    <rPh sb="0" eb="2">
      <t>チュウゴク</t>
    </rPh>
    <rPh sb="2" eb="5">
      <t>チュウザイイン</t>
    </rPh>
    <rPh sb="5" eb="7">
      <t>ジム</t>
    </rPh>
    <rPh sb="7" eb="8">
      <t>ショ</t>
    </rPh>
    <phoneticPr fontId="23"/>
  </si>
  <si>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23"/>
  </si>
  <si>
    <t>韓国駐在員事務所</t>
    <rPh sb="0" eb="2">
      <t>カンコク</t>
    </rPh>
    <rPh sb="2" eb="5">
      <t>チュウザイイン</t>
    </rPh>
    <rPh sb="5" eb="7">
      <t>ジム</t>
    </rPh>
    <rPh sb="7" eb="8">
      <t>ショ</t>
    </rPh>
    <phoneticPr fontId="23"/>
  </si>
  <si>
    <t xml:space="preserve">・韓国観光客誘客のための各種プロモーション活動の展開
・静岡県の知名度向上のための広報活動
・路線就航の協力体制の構築・維持(航空会社など関係機関との連絡調整）　　　　　　　　　　　　　　　　　　　　　　　　　　　　　　　　　　　　　　　　　　　　　　　　　　　　　　　　　　　　　　　　　　　　・静岡県と韓国との経済・文化等の交流促進
・モンゴル国政府及び自治体との連絡調整、情報収集
</t>
    <rPh sb="153" eb="155">
      <t>カンコク</t>
    </rPh>
    <rPh sb="174" eb="175">
      <t>コク</t>
    </rPh>
    <rPh sb="175" eb="177">
      <t>セイフ</t>
    </rPh>
    <rPh sb="177" eb="178">
      <t>オヨ</t>
    </rPh>
    <rPh sb="179" eb="182">
      <t>ジチタイ</t>
    </rPh>
    <rPh sb="184" eb="186">
      <t>レンラク</t>
    </rPh>
    <rPh sb="186" eb="188">
      <t>チョウセイ</t>
    </rPh>
    <rPh sb="189" eb="191">
      <t>ジョウホウ</t>
    </rPh>
    <rPh sb="191" eb="193">
      <t>シュウシュウ</t>
    </rPh>
    <phoneticPr fontId="23"/>
  </si>
  <si>
    <t>台湾駐在員事務所</t>
    <rPh sb="0" eb="2">
      <t>タイワン</t>
    </rPh>
    <rPh sb="2" eb="5">
      <t>チュウザイイン</t>
    </rPh>
    <rPh sb="5" eb="7">
      <t>ジム</t>
    </rPh>
    <rPh sb="7" eb="8">
      <t>ショ</t>
    </rPh>
    <phoneticPr fontId="23"/>
  </si>
  <si>
    <t>台湾全土を対象に、通年にわたり観光誘客、民間団体間の交流などの促進により、将来的な定期便デイリー化を通じ交流人口の拡大を図る。</t>
    <rPh sb="60" eb="61">
      <t>ハカ</t>
    </rPh>
    <phoneticPr fontId="23"/>
  </si>
  <si>
    <t>愛知県</t>
    <rPh sb="0" eb="3">
      <t>アイチケン</t>
    </rPh>
    <phoneticPr fontId="23"/>
  </si>
  <si>
    <t>産業立地通商課</t>
    <rPh sb="0" eb="2">
      <t>サンギョウ</t>
    </rPh>
    <rPh sb="2" eb="4">
      <t>リッチ</t>
    </rPh>
    <rPh sb="4" eb="6">
      <t>ツウショウ</t>
    </rPh>
    <rPh sb="6" eb="7">
      <t>カ</t>
    </rPh>
    <phoneticPr fontId="23"/>
  </si>
  <si>
    <t>東アジア地域と本県の経済交流を一層強化するための拠点として設置。県内中小企業の海外事業活動支援、外国企業誘致、観光客誘致などを行う。</t>
    <rPh sb="0" eb="1">
      <t>ヒガシ</t>
    </rPh>
    <rPh sb="4" eb="6">
      <t>チイキ</t>
    </rPh>
    <rPh sb="7" eb="8">
      <t>ホン</t>
    </rPh>
    <rPh sb="8" eb="9">
      <t>ケン</t>
    </rPh>
    <rPh sb="48" eb="50">
      <t>ガイコク</t>
    </rPh>
    <rPh sb="50" eb="52">
      <t>キギョウ</t>
    </rPh>
    <rPh sb="52" eb="54">
      <t>ユウチ</t>
    </rPh>
    <phoneticPr fontId="23"/>
  </si>
  <si>
    <t>愛知県サポートデスク（中国江蘇省）</t>
    <rPh sb="0" eb="3">
      <t>アイチケン</t>
    </rPh>
    <rPh sb="11" eb="13">
      <t>チュウゴク</t>
    </rPh>
    <rPh sb="13" eb="15">
      <t>コウソ</t>
    </rPh>
    <rPh sb="15" eb="16">
      <t>ショウ</t>
    </rPh>
    <phoneticPr fontId="23"/>
  </si>
  <si>
    <t>蘇州</t>
    <rPh sb="0" eb="2">
      <t>ソシュウ</t>
    </rPh>
    <phoneticPr fontId="21"/>
  </si>
  <si>
    <t>株式会社名南経営コンサルティング</t>
    <rPh sb="0" eb="4">
      <t>カブシキガイシャ</t>
    </rPh>
    <rPh sb="4" eb="6">
      <t>メイナン</t>
    </rPh>
    <rPh sb="6" eb="8">
      <t>ケイエイ</t>
    </rPh>
    <phoneticPr fontId="21"/>
  </si>
  <si>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23"/>
  </si>
  <si>
    <t>愛知県サポートデスク（ベトナム）</t>
    <rPh sb="0" eb="3">
      <t>アイチケン</t>
    </rPh>
    <phoneticPr fontId="23"/>
  </si>
  <si>
    <t>ベトナム計画投資省外国投資庁北部投資促進センター</t>
    <rPh sb="4" eb="6">
      <t>ケイカク</t>
    </rPh>
    <rPh sb="6" eb="8">
      <t>トウシ</t>
    </rPh>
    <rPh sb="8" eb="9">
      <t>ショウ</t>
    </rPh>
    <rPh sb="9" eb="11">
      <t>ガイコク</t>
    </rPh>
    <rPh sb="11" eb="13">
      <t>トウシ</t>
    </rPh>
    <rPh sb="13" eb="14">
      <t>チョウ</t>
    </rPh>
    <rPh sb="14" eb="16">
      <t>ホクブ</t>
    </rPh>
    <rPh sb="16" eb="18">
      <t>トウシ</t>
    </rPh>
    <rPh sb="18" eb="20">
      <t>ソクシン</t>
    </rPh>
    <phoneticPr fontId="21"/>
  </si>
  <si>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23"/>
  </si>
  <si>
    <t>東南アジア、南アジア地域と本県の経済交流を一層強化するための拠点として設置。県内中小企業の海外事業活動支援、外国企誘致、観光客誘致などを行う。</t>
    <rPh sb="0" eb="2">
      <t>トウナン</t>
    </rPh>
    <rPh sb="6" eb="7">
      <t>ミナミ</t>
    </rPh>
    <rPh sb="10" eb="12">
      <t>チイキ</t>
    </rPh>
    <rPh sb="13" eb="14">
      <t>ナカモト</t>
    </rPh>
    <rPh sb="14" eb="15">
      <t>ケン</t>
    </rPh>
    <rPh sb="54" eb="56">
      <t>ガイコク</t>
    </rPh>
    <rPh sb="56" eb="57">
      <t>キ</t>
    </rPh>
    <rPh sb="57" eb="59">
      <t>ユウチ</t>
    </rPh>
    <rPh sb="60" eb="63">
      <t>カンコウキャク</t>
    </rPh>
    <phoneticPr fontId="23"/>
  </si>
  <si>
    <t>愛知県</t>
    <rPh sb="0" eb="3">
      <t>アイチケン</t>
    </rPh>
    <phoneticPr fontId="21"/>
  </si>
  <si>
    <t>インド愛知デスク</t>
    <rPh sb="3" eb="5">
      <t>アイチ</t>
    </rPh>
    <phoneticPr fontId="21"/>
  </si>
  <si>
    <t>松田綜合法律事務所</t>
    <rPh sb="0" eb="2">
      <t>マツダ</t>
    </rPh>
    <rPh sb="2" eb="4">
      <t>ソウゴウ</t>
    </rPh>
    <rPh sb="4" eb="6">
      <t>ホウリツ</t>
    </rPh>
    <rPh sb="6" eb="8">
      <t>ジム</t>
    </rPh>
    <rPh sb="8" eb="9">
      <t>ショ</t>
    </rPh>
    <phoneticPr fontId="21"/>
  </si>
  <si>
    <t>滋賀県</t>
    <rPh sb="0" eb="3">
      <t>シガケン</t>
    </rPh>
    <phoneticPr fontId="23"/>
  </si>
  <si>
    <t>滋賀県経済交流駐在員</t>
    <rPh sb="0" eb="3">
      <t>シガケン</t>
    </rPh>
    <rPh sb="3" eb="5">
      <t>ケイザイ</t>
    </rPh>
    <rPh sb="5" eb="7">
      <t>コウリュウ</t>
    </rPh>
    <rPh sb="7" eb="9">
      <t>チュウザイ</t>
    </rPh>
    <rPh sb="9" eb="10">
      <t>イン</t>
    </rPh>
    <phoneticPr fontId="23"/>
  </si>
  <si>
    <t>ミシガン州</t>
  </si>
  <si>
    <t>湖南省</t>
  </si>
  <si>
    <t>京都府</t>
    <rPh sb="0" eb="3">
      <t>キョウトフ</t>
    </rPh>
    <phoneticPr fontId="23"/>
  </si>
  <si>
    <t>インド・大阪ビジネスサポートデスク</t>
    <rPh sb="4" eb="6">
      <t>オオサカ</t>
    </rPh>
    <phoneticPr fontId="23"/>
  </si>
  <si>
    <t>インド</t>
    <phoneticPr fontId="23"/>
  </si>
  <si>
    <t xml:space="preserve"> 業務委託</t>
    <rPh sb="1" eb="3">
      <t>ギョウム</t>
    </rPh>
    <rPh sb="3" eb="5">
      <t>イタク</t>
    </rPh>
    <phoneticPr fontId="23"/>
  </si>
  <si>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23"/>
  </si>
  <si>
    <t>大阪府</t>
    <rPh sb="0" eb="3">
      <t>オオサカフ</t>
    </rPh>
    <phoneticPr fontId="23"/>
  </si>
  <si>
    <t>ベトナム・大阪ビジネスサポートデスク</t>
    <rPh sb="5" eb="7">
      <t>オオサカ</t>
    </rPh>
    <phoneticPr fontId="23"/>
  </si>
  <si>
    <t>上海事務所</t>
    <rPh sb="0" eb="2">
      <t>シャンハイ</t>
    </rPh>
    <rPh sb="2" eb="4">
      <t>ジム</t>
    </rPh>
    <rPh sb="4" eb="5">
      <t>ショ</t>
    </rPh>
    <phoneticPr fontId="23"/>
  </si>
  <si>
    <t>・市場としての有望性
・進出済み企業の支援
・友好交流先として設置</t>
    <rPh sb="12" eb="14">
      <t>シンシュツ</t>
    </rPh>
    <rPh sb="14" eb="15">
      <t>ズ</t>
    </rPh>
    <rPh sb="16" eb="18">
      <t>キギョウ</t>
    </rPh>
    <rPh sb="19" eb="21">
      <t>シエン</t>
    </rPh>
    <phoneticPr fontId="23"/>
  </si>
  <si>
    <t>タイ・大阪ビジネスサポートデスク</t>
    <rPh sb="3" eb="5">
      <t>オオサカ</t>
    </rPh>
    <phoneticPr fontId="23"/>
  </si>
  <si>
    <t>インドネシア・大阪ビジネスサポートデスク</t>
    <rPh sb="7" eb="9">
      <t>オオサカ</t>
    </rPh>
    <phoneticPr fontId="23"/>
  </si>
  <si>
    <t>ミャンマー・大阪ビジネスサポートデスク</t>
    <rPh sb="6" eb="8">
      <t>オオサカ</t>
    </rPh>
    <phoneticPr fontId="23"/>
  </si>
  <si>
    <t>兵庫県</t>
    <rPh sb="0" eb="3">
      <t>ヒョウゴケン</t>
    </rPh>
    <phoneticPr fontId="23"/>
  </si>
  <si>
    <t>兵庫県パリ事務所</t>
    <rPh sb="0" eb="3">
      <t>ヒョウゴケン</t>
    </rPh>
    <rPh sb="5" eb="7">
      <t>ジム</t>
    </rPh>
    <rPh sb="7" eb="8">
      <t>ショ</t>
    </rPh>
    <phoneticPr fontId="23"/>
  </si>
  <si>
    <t>パリ</t>
  </si>
  <si>
    <t>西オーストラリア州・兵庫文化交流センター</t>
    <rPh sb="0" eb="1">
      <t>ニシ</t>
    </rPh>
    <rPh sb="8" eb="9">
      <t>シュウ</t>
    </rPh>
    <rPh sb="10" eb="12">
      <t>ヒョウゴ</t>
    </rPh>
    <rPh sb="12" eb="14">
      <t>ブンカ</t>
    </rPh>
    <rPh sb="14" eb="16">
      <t>コウリュウ</t>
    </rPh>
    <phoneticPr fontId="23"/>
  </si>
  <si>
    <t>パース</t>
  </si>
  <si>
    <t>兵庫県ワシントン州事務所</t>
    <rPh sb="0" eb="3">
      <t>ヒョウゴケン</t>
    </rPh>
    <rPh sb="8" eb="9">
      <t>シュウ</t>
    </rPh>
    <rPh sb="9" eb="11">
      <t>ジム</t>
    </rPh>
    <rPh sb="11" eb="12">
      <t>ショ</t>
    </rPh>
    <phoneticPr fontId="23"/>
  </si>
  <si>
    <t>兵庫県ブラジル事務所</t>
    <rPh sb="0" eb="3">
      <t>ヒョウゴケン</t>
    </rPh>
    <rPh sb="7" eb="9">
      <t>ジム</t>
    </rPh>
    <rPh sb="9" eb="10">
      <t>ショ</t>
    </rPh>
    <phoneticPr fontId="23"/>
  </si>
  <si>
    <t>本県と友好提携関係にあるブラジル・パラナ州をはじめとする中南米地域との交流を促進するため</t>
    <rPh sb="28" eb="31">
      <t>チュウナンベイ</t>
    </rPh>
    <rPh sb="31" eb="33">
      <t>チイキ</t>
    </rPh>
    <phoneticPr fontId="23"/>
  </si>
  <si>
    <t>兵庫県国際交流協会</t>
    <rPh sb="0" eb="3">
      <t>ヒョウゴケン</t>
    </rPh>
    <rPh sb="3" eb="5">
      <t>コクサイ</t>
    </rPh>
    <rPh sb="5" eb="7">
      <t>コウリュウ</t>
    </rPh>
    <rPh sb="7" eb="9">
      <t>キョウカイ</t>
    </rPh>
    <phoneticPr fontId="21"/>
  </si>
  <si>
    <t>本県と友好提携関係にある中国広東省、海南省のほかアセアン諸国、インドとの交流を促進するため</t>
    <rPh sb="28" eb="30">
      <t>ショコク</t>
    </rPh>
    <phoneticPr fontId="23"/>
  </si>
  <si>
    <t>和歌山県</t>
  </si>
  <si>
    <t>中国ビジネスコーディネーター</t>
  </si>
  <si>
    <t xml:space="preserve"> 業務委託契約等</t>
  </si>
  <si>
    <t>H15</t>
  </si>
  <si>
    <t>商工観光労働部企業政策局企業振興課</t>
  </si>
  <si>
    <t>中国企業との商談アレンジ、中国訪問時アテンド、通訳、提携等の相談、契約アドバイス、官公署届出アドバイス、専門家紹介など、ニーズに応じ企業活動をサポート。</t>
  </si>
  <si>
    <t>http://www.pref.wakayama.lg.jp/prefg/061000/homepage/untitled_000.html</t>
  </si>
  <si>
    <t>和歌山県</t>
    <rPh sb="0" eb="3">
      <t>ワカヤマ</t>
    </rPh>
    <rPh sb="3" eb="4">
      <t>ケン</t>
    </rPh>
    <phoneticPr fontId="21"/>
  </si>
  <si>
    <t>和歌山県ムンバイ事務所
（オーランガバード事務所）</t>
    <rPh sb="0" eb="3">
      <t>ワカヤマ</t>
    </rPh>
    <rPh sb="3" eb="4">
      <t>ケン</t>
    </rPh>
    <rPh sb="8" eb="10">
      <t>ジム</t>
    </rPh>
    <rPh sb="10" eb="11">
      <t>ショ</t>
    </rPh>
    <rPh sb="21" eb="23">
      <t>ジム</t>
    </rPh>
    <rPh sb="23" eb="24">
      <t>ショ</t>
    </rPh>
    <phoneticPr fontId="21"/>
  </si>
  <si>
    <t>企画部企画政策局国際課</t>
    <rPh sb="0" eb="2">
      <t>キカク</t>
    </rPh>
    <rPh sb="2" eb="3">
      <t>ブ</t>
    </rPh>
    <rPh sb="3" eb="5">
      <t>キカク</t>
    </rPh>
    <rPh sb="5" eb="7">
      <t>セイサク</t>
    </rPh>
    <rPh sb="7" eb="8">
      <t>キョク</t>
    </rPh>
    <rPh sb="8" eb="10">
      <t>コクサイ</t>
    </rPh>
    <rPh sb="10" eb="11">
      <t>カ</t>
    </rPh>
    <phoneticPr fontId="21"/>
  </si>
  <si>
    <t>マハラシュトラ州との覚書締結に基づく職員派遣</t>
    <rPh sb="7" eb="8">
      <t>シュウ</t>
    </rPh>
    <rPh sb="10" eb="12">
      <t>オボエガキ</t>
    </rPh>
    <rPh sb="12" eb="14">
      <t>テイケツ</t>
    </rPh>
    <rPh sb="15" eb="16">
      <t>モト</t>
    </rPh>
    <rPh sb="18" eb="20">
      <t>ショクイン</t>
    </rPh>
    <rPh sb="20" eb="22">
      <t>ハケン</t>
    </rPh>
    <phoneticPr fontId="21"/>
  </si>
  <si>
    <t>鳥取県</t>
    <rPh sb="0" eb="2">
      <t>トットリ</t>
    </rPh>
    <rPh sb="2" eb="3">
      <t>ケン</t>
    </rPh>
    <phoneticPr fontId="23"/>
  </si>
  <si>
    <t>鳥取県ソウル駐在員</t>
    <rPh sb="0" eb="2">
      <t>トットリ</t>
    </rPh>
    <rPh sb="2" eb="3">
      <t>ケン</t>
    </rPh>
    <rPh sb="6" eb="9">
      <t>チュウザイイン</t>
    </rPh>
    <phoneticPr fontId="23"/>
  </si>
  <si>
    <t>鳥取県</t>
    <rPh sb="0" eb="3">
      <t>トットリケン</t>
    </rPh>
    <phoneticPr fontId="23"/>
  </si>
  <si>
    <t>鳥取県ｳﾗｼﾞｵｽﾄｸﾋﾞｼﾞﾈｽｻﾎﾟｰﾄｾﾝﾀｰ</t>
    <rPh sb="0" eb="3">
      <t>トットリケン</t>
    </rPh>
    <phoneticPr fontId="23"/>
  </si>
  <si>
    <t>通商物流課</t>
    <rPh sb="0" eb="2">
      <t>ツウショウ</t>
    </rPh>
    <rPh sb="2" eb="4">
      <t>ブツリュウ</t>
    </rPh>
    <rPh sb="4" eb="5">
      <t>カ</t>
    </rPh>
    <phoneticPr fontId="21"/>
  </si>
  <si>
    <t>県内企業のロシアビジネス展開を支援するために設置</t>
    <rPh sb="0" eb="2">
      <t>ケンナイ</t>
    </rPh>
    <rPh sb="2" eb="4">
      <t>キギョウ</t>
    </rPh>
    <rPh sb="12" eb="14">
      <t>テンカイ</t>
    </rPh>
    <rPh sb="15" eb="17">
      <t>シエン</t>
    </rPh>
    <rPh sb="22" eb="24">
      <t>セッチ</t>
    </rPh>
    <phoneticPr fontId="23"/>
  </si>
  <si>
    <t>鳥取県東南アジアビューロー</t>
    <rPh sb="0" eb="3">
      <t>トットリケン</t>
    </rPh>
    <rPh sb="3" eb="5">
      <t>トウナン</t>
    </rPh>
    <phoneticPr fontId="21"/>
  </si>
  <si>
    <t xml:space="preserve"> 業務委託契約等</t>
    <rPh sb="1" eb="3">
      <t>ギョウム</t>
    </rPh>
    <rPh sb="3" eb="5">
      <t>イタク</t>
    </rPh>
    <rPh sb="5" eb="7">
      <t>ケイヤク</t>
    </rPh>
    <rPh sb="7" eb="8">
      <t>トウ</t>
    </rPh>
    <phoneticPr fontId="21"/>
  </si>
  <si>
    <t>県及び県内団体・企業等の東南アジア地域における販路・受注拡大、観光客誘致、情報発信等を支援するために設置</t>
    <rPh sb="50" eb="52">
      <t>セッチ</t>
    </rPh>
    <phoneticPr fontId="21"/>
  </si>
  <si>
    <t>島根県</t>
    <rPh sb="0" eb="3">
      <t>シマネケン</t>
    </rPh>
    <phoneticPr fontId="23"/>
  </si>
  <si>
    <t>観光振興課</t>
    <rPh sb="0" eb="2">
      <t>カンコウ</t>
    </rPh>
    <rPh sb="2" eb="5">
      <t>シンコウカ</t>
    </rPh>
    <phoneticPr fontId="23"/>
  </si>
  <si>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23"/>
  </si>
  <si>
    <t>・旅行会社向け誘客宣伝活動
・島根県観光プロモーション資料の作成補助
・マーケティング調査</t>
    <rPh sb="32" eb="34">
      <t>ホジョ</t>
    </rPh>
    <phoneticPr fontId="23"/>
  </si>
  <si>
    <t>日遊推廣有限公司</t>
    <rPh sb="0" eb="1">
      <t>ニチ</t>
    </rPh>
    <rPh sb="1" eb="2">
      <t>ユウ</t>
    </rPh>
    <rPh sb="2" eb="3">
      <t>スイ</t>
    </rPh>
    <rPh sb="3" eb="4">
      <t>ヒロ</t>
    </rPh>
    <rPh sb="4" eb="6">
      <t>ユウゲン</t>
    </rPh>
    <rPh sb="6" eb="8">
      <t>コウシ</t>
    </rPh>
    <phoneticPr fontId="21"/>
  </si>
  <si>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23"/>
  </si>
  <si>
    <t>・マーケティング調査
・旅行会社向け誘客宣伝活動
・島根県観光プロモーション資料の作成補助</t>
    <rPh sb="8" eb="10">
      <t>チョウサ</t>
    </rPh>
    <rPh sb="43" eb="45">
      <t>ホジョ</t>
    </rPh>
    <phoneticPr fontId="23"/>
  </si>
  <si>
    <t xml:space="preserve">  業務委託契約等</t>
    <rPh sb="2" eb="4">
      <t>ギョウム</t>
    </rPh>
    <rPh sb="4" eb="6">
      <t>イタク</t>
    </rPh>
    <rPh sb="6" eb="8">
      <t>ケイヤク</t>
    </rPh>
    <rPh sb="8" eb="9">
      <t>トウ</t>
    </rPh>
    <phoneticPr fontId="23"/>
  </si>
  <si>
    <t>香港</t>
    <rPh sb="0" eb="2">
      <t>ホンコン</t>
    </rPh>
    <phoneticPr fontId="23"/>
  </si>
  <si>
    <t>佳日遊有限公司</t>
    <rPh sb="0" eb="1">
      <t>カ</t>
    </rPh>
    <rPh sb="1" eb="2">
      <t>ヒ</t>
    </rPh>
    <rPh sb="2" eb="3">
      <t>ユ</t>
    </rPh>
    <rPh sb="3" eb="7">
      <t>ユウゲンコンス</t>
    </rPh>
    <phoneticPr fontId="21"/>
  </si>
  <si>
    <t>香港における観光に関する情報収集とプロモーションを強化するため旅行コンサルタント会社に委託する。</t>
    <rPh sb="0" eb="2">
      <t>ホンコン</t>
    </rPh>
    <rPh sb="6" eb="8">
      <t>カンコウ</t>
    </rPh>
    <rPh sb="9" eb="10">
      <t>カン</t>
    </rPh>
    <rPh sb="12" eb="14">
      <t>ジョウホウ</t>
    </rPh>
    <rPh sb="14" eb="16">
      <t>シュウシュウ</t>
    </rPh>
    <rPh sb="25" eb="27">
      <t>キョウカ</t>
    </rPh>
    <rPh sb="31" eb="33">
      <t>リョコウ</t>
    </rPh>
    <rPh sb="40" eb="42">
      <t>ガイシャ</t>
    </rPh>
    <rPh sb="43" eb="45">
      <t>イタク</t>
    </rPh>
    <phoneticPr fontId="23"/>
  </si>
  <si>
    <t>H29.4.1開設</t>
    <rPh sb="7" eb="9">
      <t>カイセツ</t>
    </rPh>
    <phoneticPr fontId="21"/>
  </si>
  <si>
    <t>島根・ビジネスサポート・オフィス</t>
    <rPh sb="0" eb="2">
      <t>シマネ</t>
    </rPh>
    <phoneticPr fontId="21"/>
  </si>
  <si>
    <t>産業振興課</t>
    <rPh sb="0" eb="5">
      <t>サンギョウシンコウカ</t>
    </rPh>
    <phoneticPr fontId="23"/>
  </si>
  <si>
    <t>岡山県</t>
    <rPh sb="0" eb="2">
      <t>オカヤマ</t>
    </rPh>
    <rPh sb="2" eb="3">
      <t>ケン</t>
    </rPh>
    <phoneticPr fontId="23"/>
  </si>
  <si>
    <t>岡山県上海事務所</t>
    <rPh sb="0" eb="3">
      <t>オカヤマケン</t>
    </rPh>
    <rPh sb="3" eb="5">
      <t>シャンハイ</t>
    </rPh>
    <rPh sb="5" eb="7">
      <t>ジム</t>
    </rPh>
    <rPh sb="7" eb="8">
      <t>ショ</t>
    </rPh>
    <phoneticPr fontId="23"/>
  </si>
  <si>
    <t>産業企画課マーケティング推進室</t>
    <rPh sb="0" eb="2">
      <t>サンギョウ</t>
    </rPh>
    <rPh sb="2" eb="4">
      <t>キカク</t>
    </rPh>
    <rPh sb="4" eb="5">
      <t>カ</t>
    </rPh>
    <rPh sb="12" eb="15">
      <t>スイシンシツ</t>
    </rPh>
    <phoneticPr fontId="23"/>
  </si>
  <si>
    <t>県内企業が海外で行う事業展開を現地で支援するため</t>
    <rPh sb="8" eb="9">
      <t>オコナ</t>
    </rPh>
    <rPh sb="10" eb="12">
      <t>ジギョウ</t>
    </rPh>
    <rPh sb="12" eb="14">
      <t>テンカイ</t>
    </rPh>
    <rPh sb="15" eb="17">
      <t>ゲンチ</t>
    </rPh>
    <rPh sb="18" eb="20">
      <t>シエン</t>
    </rPh>
    <phoneticPr fontId="23"/>
  </si>
  <si>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23"/>
  </si>
  <si>
    <t>岡山県ベトナム・カンボジアビジネスサポートデスク</t>
    <rPh sb="0" eb="3">
      <t>オカヤマケン</t>
    </rPh>
    <phoneticPr fontId="23"/>
  </si>
  <si>
    <t>H23年度からカンボジアについても対象地域としている。</t>
    <rPh sb="3" eb="5">
      <t>ネンド</t>
    </rPh>
    <rPh sb="17" eb="19">
      <t>タイショウ</t>
    </rPh>
    <rPh sb="19" eb="21">
      <t>チイキ</t>
    </rPh>
    <phoneticPr fontId="23"/>
  </si>
  <si>
    <t>岡山県タイビジネスサポートデスク</t>
    <rPh sb="0" eb="3">
      <t>オカヤマケン</t>
    </rPh>
    <phoneticPr fontId="23"/>
  </si>
  <si>
    <t>岡山県インドネシアビジネスサポートデスク</t>
    <rPh sb="0" eb="3">
      <t>オカヤマケン</t>
    </rPh>
    <phoneticPr fontId="23"/>
  </si>
  <si>
    <t>広島県</t>
    <rPh sb="0" eb="3">
      <t>ヒロシマケン</t>
    </rPh>
    <phoneticPr fontId="23"/>
  </si>
  <si>
    <t>成都</t>
    <rPh sb="0" eb="2">
      <t>セイト</t>
    </rPh>
    <phoneticPr fontId="23"/>
  </si>
  <si>
    <t>商工労働局海外ビジネス課</t>
    <rPh sb="2" eb="4">
      <t>ロウドウ</t>
    </rPh>
    <rPh sb="4" eb="5">
      <t>キョク</t>
    </rPh>
    <rPh sb="5" eb="7">
      <t>カイガイ</t>
    </rPh>
    <rPh sb="11" eb="12">
      <t>カ</t>
    </rPh>
    <phoneticPr fontId="23"/>
  </si>
  <si>
    <t>オフィス用品消耗費用，水道光熱費等</t>
    <rPh sb="16" eb="17">
      <t>ナド</t>
    </rPh>
    <phoneticPr fontId="21"/>
  </si>
  <si>
    <t>フランス・インバウンド促進拠点</t>
    <rPh sb="11" eb="13">
      <t>ソクシン</t>
    </rPh>
    <rPh sb="13" eb="15">
      <t>キョテン</t>
    </rPh>
    <phoneticPr fontId="23"/>
  </si>
  <si>
    <t>ネットファム株式会社</t>
    <rPh sb="6" eb="10">
      <t>カブシキガイシャ</t>
    </rPh>
    <phoneticPr fontId="21"/>
  </si>
  <si>
    <t>商工労働局観光課</t>
    <rPh sb="0" eb="8">
      <t>ショウカン</t>
    </rPh>
    <phoneticPr fontId="23"/>
  </si>
  <si>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23"/>
  </si>
  <si>
    <t>韓国・インバウンド促進拠点</t>
    <rPh sb="0" eb="2">
      <t>カンコク</t>
    </rPh>
    <rPh sb="9" eb="11">
      <t>ソクシン</t>
    </rPh>
    <rPh sb="11" eb="13">
      <t>キョテン</t>
    </rPh>
    <phoneticPr fontId="21"/>
  </si>
  <si>
    <t>公益社団法人宮城県国際経済振興協会</t>
    <rPh sb="0" eb="2">
      <t>コウエキ</t>
    </rPh>
    <rPh sb="2" eb="4">
      <t>シャダン</t>
    </rPh>
    <rPh sb="4" eb="6">
      <t>ホウジン</t>
    </rPh>
    <rPh sb="6" eb="9">
      <t>ミヤギケン</t>
    </rPh>
    <rPh sb="9" eb="11">
      <t>コクサイ</t>
    </rPh>
    <rPh sb="11" eb="13">
      <t>ケイザイ</t>
    </rPh>
    <rPh sb="13" eb="15">
      <t>シンコウ</t>
    </rPh>
    <rPh sb="15" eb="17">
      <t>キョウカイ</t>
    </rPh>
    <phoneticPr fontId="21"/>
  </si>
  <si>
    <t>商工労働局観光課</t>
    <rPh sb="0" eb="2">
      <t>ショウコウ</t>
    </rPh>
    <rPh sb="2" eb="4">
      <t>ロウドウ</t>
    </rPh>
    <rPh sb="4" eb="5">
      <t>キョク</t>
    </rPh>
    <rPh sb="5" eb="8">
      <t>カンコウカ</t>
    </rPh>
    <phoneticPr fontId="21"/>
  </si>
  <si>
    <t>・韓国における情報収集・発信活動
・旅行会社，メディア等へのプロモーション活動
・観光展等への出展支援</t>
    <rPh sb="1" eb="3">
      <t>カンコク</t>
    </rPh>
    <rPh sb="7" eb="9">
      <t>ジョウホウ</t>
    </rPh>
    <rPh sb="9" eb="11">
      <t>シュウシュウ</t>
    </rPh>
    <rPh sb="12" eb="14">
      <t>ハッシン</t>
    </rPh>
    <rPh sb="14" eb="16">
      <t>カツドウ</t>
    </rPh>
    <rPh sb="18" eb="20">
      <t>リョコウ</t>
    </rPh>
    <rPh sb="20" eb="22">
      <t>カイシャ</t>
    </rPh>
    <rPh sb="27" eb="28">
      <t>トウ</t>
    </rPh>
    <rPh sb="37" eb="39">
      <t>カツドウ</t>
    </rPh>
    <rPh sb="41" eb="43">
      <t>カンコウ</t>
    </rPh>
    <rPh sb="43" eb="44">
      <t>テン</t>
    </rPh>
    <rPh sb="44" eb="45">
      <t>トウ</t>
    </rPh>
    <rPh sb="47" eb="49">
      <t>シュッテン</t>
    </rPh>
    <rPh sb="49" eb="51">
      <t>シエン</t>
    </rPh>
    <phoneticPr fontId="23"/>
  </si>
  <si>
    <t>山口県</t>
    <rPh sb="0" eb="3">
      <t>ヤマグチケン</t>
    </rPh>
    <phoneticPr fontId="21"/>
  </si>
  <si>
    <t>山口県観光プロモーター</t>
    <rPh sb="0" eb="3">
      <t>ヤマグチケン</t>
    </rPh>
    <rPh sb="3" eb="5">
      <t>カンコウ</t>
    </rPh>
    <phoneticPr fontId="21"/>
  </si>
  <si>
    <t>ソウル
釜山</t>
    <rPh sb="4" eb="6">
      <t>プサン</t>
    </rPh>
    <phoneticPr fontId="21"/>
  </si>
  <si>
    <t>国内の業者に一括業務委託契約</t>
    <rPh sb="0" eb="2">
      <t>コクナイ</t>
    </rPh>
    <rPh sb="3" eb="5">
      <t>ギョウシャ</t>
    </rPh>
    <rPh sb="6" eb="8">
      <t>イッカツ</t>
    </rPh>
    <rPh sb="8" eb="10">
      <t>ギョウム</t>
    </rPh>
    <rPh sb="10" eb="12">
      <t>イタク</t>
    </rPh>
    <rPh sb="12" eb="14">
      <t>ケイヤク</t>
    </rPh>
    <phoneticPr fontId="21"/>
  </si>
  <si>
    <t>現地での継続的な情報発信</t>
    <rPh sb="0" eb="2">
      <t>ゲンチ</t>
    </rPh>
    <rPh sb="4" eb="7">
      <t>ケイゾクテキ</t>
    </rPh>
    <rPh sb="8" eb="10">
      <t>ジョウホウ</t>
    </rPh>
    <rPh sb="10" eb="12">
      <t>ハッシン</t>
    </rPh>
    <phoneticPr fontId="21"/>
  </si>
  <si>
    <t>向日遊顧問有限公司
（㈱ハリマコーポレーション）</t>
    <rPh sb="0" eb="1">
      <t>ム</t>
    </rPh>
    <rPh sb="1" eb="2">
      <t>ニチ</t>
    </rPh>
    <rPh sb="2" eb="3">
      <t>アソ</t>
    </rPh>
    <rPh sb="3" eb="5">
      <t>コモン</t>
    </rPh>
    <rPh sb="5" eb="7">
      <t>ユウゲン</t>
    </rPh>
    <rPh sb="7" eb="8">
      <t>コウ</t>
    </rPh>
    <rPh sb="8" eb="9">
      <t>ツカサ</t>
    </rPh>
    <phoneticPr fontId="21"/>
  </si>
  <si>
    <t>佳日遊有限公司
（㈱ハリマコーポレーション）</t>
    <rPh sb="0" eb="2">
      <t>カジツ</t>
    </rPh>
    <rPh sb="2" eb="3">
      <t>ユ</t>
    </rPh>
    <rPh sb="3" eb="5">
      <t>ユウゲン</t>
    </rPh>
    <rPh sb="5" eb="7">
      <t>コウシ</t>
    </rPh>
    <phoneticPr fontId="21"/>
  </si>
  <si>
    <t>上海インユウ広告有限公司
（㈱ハリマコーポレーション）</t>
    <rPh sb="0" eb="2">
      <t>シャンハイ</t>
    </rPh>
    <rPh sb="6" eb="8">
      <t>コウコク</t>
    </rPh>
    <rPh sb="8" eb="10">
      <t>ユウゲン</t>
    </rPh>
    <rPh sb="10" eb="12">
      <t>コウシ</t>
    </rPh>
    <phoneticPr fontId="21"/>
  </si>
  <si>
    <t>徳島県</t>
  </si>
  <si>
    <t>徳島県上海事務所</t>
  </si>
  <si>
    <t>H22</t>
  </si>
  <si>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21"/>
  </si>
  <si>
    <t>香川県</t>
    <rPh sb="0" eb="3">
      <t>カガワケン</t>
    </rPh>
    <phoneticPr fontId="23"/>
  </si>
  <si>
    <t>上海ビジネスサポーター</t>
    <rPh sb="0" eb="2">
      <t>シャンハイ</t>
    </rPh>
    <phoneticPr fontId="23"/>
  </si>
  <si>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23"/>
  </si>
  <si>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2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</si>
  <si>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23"/>
  </si>
  <si>
    <t>http://www.kpta.or.jp/singapore.html</t>
  </si>
  <si>
    <t>福岡県</t>
    <rPh sb="0" eb="3">
      <t>フクオカケン</t>
    </rPh>
    <phoneticPr fontId="23"/>
  </si>
  <si>
    <t>福岡県香港事務所</t>
    <rPh sb="0" eb="3">
      <t>フクオカケン</t>
    </rPh>
    <rPh sb="3" eb="5">
      <t>ホンコン</t>
    </rPh>
    <rPh sb="5" eb="7">
      <t>ジム</t>
    </rPh>
    <rPh sb="7" eb="8">
      <t>ショ</t>
    </rPh>
    <phoneticPr fontId="23"/>
  </si>
  <si>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23"/>
  </si>
  <si>
    <t>(1)友好提携地域との交流事業支援
(2)県内企業の海外展開支援
(3)外国人観光客や留学生の誘致
(4)県産品の販路拡大
(5)海外企業の誘致</t>
    <rPh sb="3" eb="5">
      <t>ユウコウ</t>
    </rPh>
    <rPh sb="5" eb="7">
      <t>テイケイ</t>
    </rPh>
    <rPh sb="7" eb="9">
      <t>チイキ</t>
    </rPh>
    <rPh sb="11" eb="13">
      <t>コウリュウ</t>
    </rPh>
    <rPh sb="13" eb="15">
      <t>ジギョウ</t>
    </rPh>
    <rPh sb="15" eb="17">
      <t>シエン</t>
    </rPh>
    <rPh sb="21" eb="23">
      <t>ケンナイ</t>
    </rPh>
    <rPh sb="23" eb="25">
      <t>キギョウ</t>
    </rPh>
    <rPh sb="26" eb="28">
      <t>カイガイ</t>
    </rPh>
    <rPh sb="28" eb="30">
      <t>テンカイ</t>
    </rPh>
    <rPh sb="30" eb="32">
      <t>シエン</t>
    </rPh>
    <rPh sb="36" eb="38">
      <t>ガイコク</t>
    </rPh>
    <rPh sb="38" eb="39">
      <t>ジン</t>
    </rPh>
    <rPh sb="39" eb="42">
      <t>カンコウキャク</t>
    </rPh>
    <rPh sb="43" eb="45">
      <t>リュウガク</t>
    </rPh>
    <rPh sb="45" eb="46">
      <t>セイ</t>
    </rPh>
    <rPh sb="47" eb="49">
      <t>ユウチ</t>
    </rPh>
    <rPh sb="53" eb="54">
      <t>ケン</t>
    </rPh>
    <rPh sb="54" eb="56">
      <t>サンピン</t>
    </rPh>
    <rPh sb="57" eb="59">
      <t>ハンロ</t>
    </rPh>
    <rPh sb="59" eb="61">
      <t>カクダイ</t>
    </rPh>
    <rPh sb="65" eb="67">
      <t>カイガイ</t>
    </rPh>
    <rPh sb="67" eb="69">
      <t>キギョウ</t>
    </rPh>
    <rPh sb="70" eb="72">
      <t>ユウチ</t>
    </rPh>
    <phoneticPr fontId="23"/>
  </si>
  <si>
    <t>福岡県上海事務所</t>
    <rPh sb="0" eb="3">
      <t>フクオカケン</t>
    </rPh>
    <rPh sb="3" eb="5">
      <t>シャンハイ</t>
    </rPh>
    <rPh sb="5" eb="7">
      <t>ジム</t>
    </rPh>
    <rPh sb="7" eb="8">
      <t>ショ</t>
    </rPh>
    <phoneticPr fontId="23"/>
  </si>
  <si>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23"/>
  </si>
  <si>
    <t>福岡県バンコク事務所</t>
    <rPh sb="0" eb="3">
      <t>フクオカケン</t>
    </rPh>
    <rPh sb="7" eb="9">
      <t>ジム</t>
    </rPh>
    <rPh sb="9" eb="10">
      <t>ショ</t>
    </rPh>
    <phoneticPr fontId="23"/>
  </si>
  <si>
    <t>福岡県サンフランシスコ事務所</t>
    <rPh sb="0" eb="3">
      <t>フクオカケン</t>
    </rPh>
    <rPh sb="11" eb="13">
      <t>ジム</t>
    </rPh>
    <rPh sb="13" eb="14">
      <t>ショ</t>
    </rPh>
    <phoneticPr fontId="23"/>
  </si>
  <si>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23"/>
  </si>
  <si>
    <t>福岡県ソウル交流プロモーター</t>
    <rPh sb="0" eb="3">
      <t>フクオカケン</t>
    </rPh>
    <rPh sb="6" eb="8">
      <t>コウリュウ</t>
    </rPh>
    <phoneticPr fontId="23"/>
  </si>
  <si>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23"/>
  </si>
  <si>
    <t>(1)現地情報の収集・提供
(2)県情報の発信</t>
    <rPh sb="17" eb="18">
      <t>ケン</t>
    </rPh>
    <rPh sb="18" eb="20">
      <t>ジョウホウ</t>
    </rPh>
    <rPh sb="21" eb="23">
      <t>ハッシン</t>
    </rPh>
    <phoneticPr fontId="23"/>
  </si>
  <si>
    <t>福岡県欧州ビジネスコーディネーター</t>
    <rPh sb="0" eb="3">
      <t>フクオカケン</t>
    </rPh>
    <rPh sb="3" eb="5">
      <t>オウシュウ</t>
    </rPh>
    <phoneticPr fontId="23"/>
  </si>
  <si>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23"/>
  </si>
  <si>
    <t>(1)国際交流案件支援
(2)観光客誘致
(3)県内企業のビジネス展開支援
(4)県産業プロジェクトの推進
(5)企業誘致業務
(6)現地アテンド業務</t>
    <rPh sb="3" eb="5">
      <t>コクサイ</t>
    </rPh>
    <rPh sb="5" eb="7">
      <t>コウリュウ</t>
    </rPh>
    <rPh sb="7" eb="9">
      <t>アンケン</t>
    </rPh>
    <rPh sb="9" eb="11">
      <t>シエン</t>
    </rPh>
    <rPh sb="15" eb="18">
      <t>カンコウキャク</t>
    </rPh>
    <rPh sb="18" eb="20">
      <t>ユウチ</t>
    </rPh>
    <rPh sb="24" eb="26">
      <t>ケンナイ</t>
    </rPh>
    <rPh sb="26" eb="28">
      <t>キギョウ</t>
    </rPh>
    <rPh sb="33" eb="35">
      <t>テンカイ</t>
    </rPh>
    <rPh sb="35" eb="37">
      <t>シエン</t>
    </rPh>
    <rPh sb="41" eb="42">
      <t>ケン</t>
    </rPh>
    <rPh sb="42" eb="44">
      <t>サンギョウ</t>
    </rPh>
    <rPh sb="51" eb="53">
      <t>スイシン</t>
    </rPh>
    <rPh sb="57" eb="59">
      <t>キギョウ</t>
    </rPh>
    <rPh sb="59" eb="61">
      <t>ユウチ</t>
    </rPh>
    <rPh sb="61" eb="63">
      <t>ギョウム</t>
    </rPh>
    <rPh sb="67" eb="69">
      <t>ゲンチ</t>
    </rPh>
    <rPh sb="73" eb="75">
      <t>ギョウム</t>
    </rPh>
    <phoneticPr fontId="23"/>
  </si>
  <si>
    <t>佐賀県</t>
    <rPh sb="0" eb="2">
      <t>サガ</t>
    </rPh>
    <rPh sb="2" eb="3">
      <t>ケン</t>
    </rPh>
    <phoneticPr fontId="23"/>
  </si>
  <si>
    <t>佐賀県香港代表事務所</t>
    <rPh sb="0" eb="3">
      <t>サガケン</t>
    </rPh>
    <rPh sb="3" eb="5">
      <t>ホンコン</t>
    </rPh>
    <rPh sb="5" eb="7">
      <t>ダイヒョウ</t>
    </rPh>
    <rPh sb="7" eb="9">
      <t>ジム</t>
    </rPh>
    <rPh sb="9" eb="10">
      <t>ショ</t>
    </rPh>
    <phoneticPr fontId="23"/>
  </si>
  <si>
    <t>競争の激しい香港において、県産品の販路開拓や観光客誘致など関連施策を機動的、効果的に推進するため、現地事務所を設置する。</t>
    <rPh sb="0" eb="2">
      <t>キョウソウ</t>
    </rPh>
    <rPh sb="3" eb="4">
      <t>ハゲ</t>
    </rPh>
    <rPh sb="6" eb="8">
      <t>ホンコン</t>
    </rPh>
    <rPh sb="13" eb="14">
      <t>ケン</t>
    </rPh>
    <rPh sb="14" eb="16">
      <t>サンピン</t>
    </rPh>
    <rPh sb="17" eb="19">
      <t>ハンロ</t>
    </rPh>
    <rPh sb="19" eb="21">
      <t>カイタク</t>
    </rPh>
    <rPh sb="22" eb="25">
      <t>カンコウキャク</t>
    </rPh>
    <rPh sb="25" eb="27">
      <t>ユウチ</t>
    </rPh>
    <rPh sb="29" eb="31">
      <t>カンレン</t>
    </rPh>
    <rPh sb="31" eb="33">
      <t>シサク</t>
    </rPh>
    <rPh sb="34" eb="37">
      <t>キドウテキ</t>
    </rPh>
    <rPh sb="38" eb="41">
      <t>コウカテキ</t>
    </rPh>
    <rPh sb="42" eb="44">
      <t>スイシン</t>
    </rPh>
    <rPh sb="49" eb="51">
      <t>ゲンチ</t>
    </rPh>
    <rPh sb="51" eb="53">
      <t>ジム</t>
    </rPh>
    <rPh sb="53" eb="54">
      <t>ショ</t>
    </rPh>
    <rPh sb="55" eb="57">
      <t>セッチ</t>
    </rPh>
    <phoneticPr fontId="23"/>
  </si>
  <si>
    <t>①佐賀牛等県産品の販促・販路拡大支援
②県内企業と中国企業の取引促進
③香港や華南地域（広東省等）からの観光客誘致支援
④学校間での交流促進支援　　等</t>
    <rPh sb="74" eb="75">
      <t>ナド</t>
    </rPh>
    <phoneticPr fontId="23"/>
  </si>
  <si>
    <t>http://www.pref.saga.lg.jp/kiji0036349/index.html</t>
  </si>
  <si>
    <t>長崎県</t>
    <rPh sb="0" eb="3">
      <t>ナガサキケン</t>
    </rPh>
    <phoneticPr fontId="23"/>
  </si>
  <si>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23"/>
  </si>
  <si>
    <t>独自海外事務所（（一社）長崎県貿易協会上海事務所）</t>
    <rPh sb="0" eb="2">
      <t>ドクジ</t>
    </rPh>
    <rPh sb="2" eb="4">
      <t>カイガイ</t>
    </rPh>
    <rPh sb="4" eb="6">
      <t>ジム</t>
    </rPh>
    <rPh sb="6" eb="7">
      <t>ショ</t>
    </rPh>
    <rPh sb="9" eb="10">
      <t>イチ</t>
    </rPh>
    <rPh sb="10" eb="11">
      <t>シャ</t>
    </rPh>
    <rPh sb="12" eb="15">
      <t>ナガサキケン</t>
    </rPh>
    <rPh sb="15" eb="17">
      <t>ボウエキ</t>
    </rPh>
    <rPh sb="17" eb="19">
      <t>キョウカイ</t>
    </rPh>
    <rPh sb="19" eb="21">
      <t>シャンハイ</t>
    </rPh>
    <rPh sb="21" eb="23">
      <t>ジム</t>
    </rPh>
    <rPh sb="23" eb="24">
      <t>ショ</t>
    </rPh>
    <phoneticPr fontId="23"/>
  </si>
  <si>
    <t>H3</t>
  </si>
  <si>
    <t>国際課</t>
    <rPh sb="0" eb="3">
      <t>コ</t>
    </rPh>
    <phoneticPr fontId="23"/>
  </si>
  <si>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</si>
  <si>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無し</t>
    <rPh sb="0" eb="1">
      <t>ナ</t>
    </rPh>
    <phoneticPr fontId="23"/>
  </si>
  <si>
    <t>長崎県ソウル駐在員</t>
    <rPh sb="0" eb="3">
      <t>ナガサキケン</t>
    </rPh>
    <rPh sb="6" eb="9">
      <t>チュウザイイン</t>
    </rPh>
    <phoneticPr fontId="23"/>
  </si>
  <si>
    <t>機関等派遣（CLAIR)</t>
    <rPh sb="0" eb="2">
      <t>キカン</t>
    </rPh>
    <rPh sb="2" eb="3">
      <t>トウ</t>
    </rPh>
    <rPh sb="3" eb="5">
      <t>ハケン</t>
    </rPh>
    <phoneticPr fontId="23"/>
  </si>
  <si>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23"/>
  </si>
  <si>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23"/>
  </si>
  <si>
    <t>東南アジアビジネスサポートデスク</t>
    <rPh sb="0" eb="2">
      <t>トウナン</t>
    </rPh>
    <phoneticPr fontId="23"/>
  </si>
  <si>
    <t>株式会社フォーバル</t>
    <rPh sb="0" eb="4">
      <t>カブシキガイシャ</t>
    </rPh>
    <phoneticPr fontId="23"/>
  </si>
  <si>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23"/>
  </si>
  <si>
    <t>熊本県</t>
    <rPh sb="0" eb="2">
      <t>クマモト</t>
    </rPh>
    <rPh sb="2" eb="3">
      <t>ケン</t>
    </rPh>
    <phoneticPr fontId="23"/>
  </si>
  <si>
    <t xml:space="preserve"> 業務委託契約等（熊本県貿易協会）</t>
    <rPh sb="1" eb="3">
      <t>ギョウム</t>
    </rPh>
    <rPh sb="3" eb="5">
      <t>イタク</t>
    </rPh>
    <rPh sb="5" eb="7">
      <t>ケイヤク</t>
    </rPh>
    <rPh sb="7" eb="8">
      <t>ナド</t>
    </rPh>
    <rPh sb="9" eb="11">
      <t>クマモト</t>
    </rPh>
    <rPh sb="11" eb="12">
      <t>ケン</t>
    </rPh>
    <rPh sb="12" eb="14">
      <t>ボウエキ</t>
    </rPh>
    <rPh sb="14" eb="16">
      <t>キョウカイ</t>
    </rPh>
    <phoneticPr fontId="23"/>
  </si>
  <si>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23"/>
  </si>
  <si>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23"/>
  </si>
  <si>
    <t>熊本上海事務所</t>
    <rPh sb="0" eb="2">
      <t>クマモト</t>
    </rPh>
    <rPh sb="2" eb="4">
      <t>シャンハイ</t>
    </rPh>
    <rPh sb="4" eb="7">
      <t>ジムショ</t>
    </rPh>
    <phoneticPr fontId="23"/>
  </si>
  <si>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23"/>
  </si>
  <si>
    <t>・県内企業への中国事情等の情報提供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23"/>
  </si>
  <si>
    <t>アジア事務所</t>
    <rPh sb="3" eb="5">
      <t>ジム</t>
    </rPh>
    <rPh sb="5" eb="6">
      <t>ショ</t>
    </rPh>
    <phoneticPr fontId="21"/>
  </si>
  <si>
    <t>本県農林水産物の輸出拡大や県内企業のアジア・アセアン諸国での事業展開、観光等交流の促進を支援。</t>
    <rPh sb="0" eb="2">
      <t>ホンケン</t>
    </rPh>
    <rPh sb="35" eb="37">
      <t>カンコウ</t>
    </rPh>
    <rPh sb="37" eb="38">
      <t>トウ</t>
    </rPh>
    <rPh sb="38" eb="40">
      <t>コウリュウ</t>
    </rPh>
    <rPh sb="41" eb="43">
      <t>ソクシン</t>
    </rPh>
    <phoneticPr fontId="21"/>
  </si>
  <si>
    <t>・農林水産物等の輸出促進支援
・県内中小企業などのアジア・アセアン諸国の展開支援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33" eb="35">
      <t>ショコク</t>
    </rPh>
    <rPh sb="36" eb="38">
      <t>テンカイ</t>
    </rPh>
    <rPh sb="38" eb="40">
      <t>シエン</t>
    </rPh>
    <rPh sb="42" eb="44">
      <t>カンコウ</t>
    </rPh>
    <rPh sb="44" eb="45">
      <t>トウ</t>
    </rPh>
    <rPh sb="45" eb="47">
      <t>コウリュウ</t>
    </rPh>
    <rPh sb="48" eb="50">
      <t>ソクシン</t>
    </rPh>
    <phoneticPr fontId="21"/>
  </si>
  <si>
    <t>熊本県</t>
    <rPh sb="0" eb="3">
      <t>クマモトケン</t>
    </rPh>
    <phoneticPr fontId="21"/>
  </si>
  <si>
    <t>熊本・高雄交流促進アドバイザー</t>
    <rPh sb="0" eb="2">
      <t>クマモト</t>
    </rPh>
    <rPh sb="3" eb="5">
      <t>タカオ</t>
    </rPh>
    <rPh sb="5" eb="7">
      <t>コウリュウ</t>
    </rPh>
    <rPh sb="7" eb="9">
      <t>ソクシン</t>
    </rPh>
    <phoneticPr fontId="21"/>
  </si>
  <si>
    <t>高雄</t>
    <rPh sb="0" eb="2">
      <t>タカオ</t>
    </rPh>
    <phoneticPr fontId="21"/>
  </si>
  <si>
    <t>国際課</t>
    <rPh sb="0" eb="3">
      <t>コクサイカ</t>
    </rPh>
    <phoneticPr fontId="21"/>
  </si>
  <si>
    <t>熊本県と台湾・高雄市交流促進のため</t>
    <rPh sb="0" eb="3">
      <t>クマモトケン</t>
    </rPh>
    <rPh sb="7" eb="9">
      <t>タカオ</t>
    </rPh>
    <rPh sb="9" eb="10">
      <t>シ</t>
    </rPh>
    <rPh sb="10" eb="12">
      <t>コウリュウ</t>
    </rPh>
    <rPh sb="12" eb="14">
      <t>ソクシン</t>
    </rPh>
    <phoneticPr fontId="23"/>
  </si>
  <si>
    <t>・旅行代理店等との調整・訪問、旅行博出展等支援
・熊本県関係者の訪問支援
・高雄市政府との連絡調整
・各種現地事情の相談対応　等</t>
    <rPh sb="1" eb="3">
      <t>リョコウ</t>
    </rPh>
    <rPh sb="3" eb="5">
      <t>ダイリ</t>
    </rPh>
    <rPh sb="5" eb="6">
      <t>テン</t>
    </rPh>
    <rPh sb="6" eb="7">
      <t>ナド</t>
    </rPh>
    <rPh sb="9" eb="11">
      <t>チョウセイ</t>
    </rPh>
    <rPh sb="12" eb="14">
      <t>ホウモン</t>
    </rPh>
    <rPh sb="15" eb="17">
      <t>リョコウ</t>
    </rPh>
    <rPh sb="18" eb="21">
      <t>シュッテンナド</t>
    </rPh>
    <rPh sb="21" eb="23">
      <t>シエン</t>
    </rPh>
    <rPh sb="25" eb="28">
      <t>クマモトケン</t>
    </rPh>
    <rPh sb="28" eb="31">
      <t>カンケイシャ</t>
    </rPh>
    <rPh sb="32" eb="34">
      <t>ホウモン</t>
    </rPh>
    <rPh sb="34" eb="36">
      <t>シエン</t>
    </rPh>
    <rPh sb="38" eb="40">
      <t>タカオ</t>
    </rPh>
    <rPh sb="40" eb="41">
      <t>シ</t>
    </rPh>
    <rPh sb="41" eb="43">
      <t>セイフ</t>
    </rPh>
    <rPh sb="45" eb="47">
      <t>レンラク</t>
    </rPh>
    <rPh sb="47" eb="49">
      <t>チョウセイ</t>
    </rPh>
    <rPh sb="51" eb="53">
      <t>カクシュ</t>
    </rPh>
    <rPh sb="53" eb="55">
      <t>ゲンチ</t>
    </rPh>
    <rPh sb="55" eb="57">
      <t>ジジョウ</t>
    </rPh>
    <rPh sb="58" eb="60">
      <t>ソウダン</t>
    </rPh>
    <rPh sb="60" eb="62">
      <t>タイオウ</t>
    </rPh>
    <rPh sb="63" eb="64">
      <t>ナド</t>
    </rPh>
    <phoneticPr fontId="21"/>
  </si>
  <si>
    <t>香港事務所</t>
    <rPh sb="0" eb="2">
      <t>ホンコン</t>
    </rPh>
    <rPh sb="2" eb="4">
      <t>ジム</t>
    </rPh>
    <rPh sb="4" eb="5">
      <t>ショ</t>
    </rPh>
    <phoneticPr fontId="21"/>
  </si>
  <si>
    <t>流通アグリビジネス課</t>
    <rPh sb="0" eb="2">
      <t>リュウツウ</t>
    </rPh>
    <rPh sb="9" eb="10">
      <t>カ</t>
    </rPh>
    <phoneticPr fontId="21"/>
  </si>
  <si>
    <t>宮崎県</t>
    <rPh sb="0" eb="3">
      <t>ミヤザキケン</t>
    </rPh>
    <phoneticPr fontId="23"/>
  </si>
  <si>
    <t>宮崎県台湾駐在員</t>
    <rPh sb="0" eb="3">
      <t>ミヤザキケン</t>
    </rPh>
    <rPh sb="3" eb="5">
      <t>タイワン</t>
    </rPh>
    <rPh sb="5" eb="8">
      <t>チュウザイイン</t>
    </rPh>
    <phoneticPr fontId="23"/>
  </si>
  <si>
    <t>観光推進課</t>
    <rPh sb="0" eb="2">
      <t>カンコウ</t>
    </rPh>
    <rPh sb="2" eb="5">
      <t>スイシンカ</t>
    </rPh>
    <phoneticPr fontId="21"/>
  </si>
  <si>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23"/>
  </si>
  <si>
    <t>宮崎県</t>
    <rPh sb="0" eb="3">
      <t>ミヤザキケン</t>
    </rPh>
    <phoneticPr fontId="21"/>
  </si>
  <si>
    <t>宮崎県香港事務所</t>
    <rPh sb="0" eb="3">
      <t>ミヤザキケン</t>
    </rPh>
    <rPh sb="3" eb="5">
      <t>ホンコン</t>
    </rPh>
    <rPh sb="5" eb="8">
      <t>ジムショ</t>
    </rPh>
    <phoneticPr fontId="21"/>
  </si>
  <si>
    <t>独自海外事務所（（公社）宮崎県物産貿易振興センター香港事務所）</t>
    <rPh sb="25" eb="27">
      <t>ホンコン</t>
    </rPh>
    <rPh sb="27" eb="30">
      <t>ジムショ</t>
    </rPh>
    <phoneticPr fontId="21"/>
  </si>
  <si>
    <t>オールみやざき営業課</t>
    <rPh sb="7" eb="10">
      <t>エイギョウカ</t>
    </rPh>
    <phoneticPr fontId="21"/>
  </si>
  <si>
    <t>大分県</t>
    <rPh sb="0" eb="2">
      <t>オオイタ</t>
    </rPh>
    <rPh sb="2" eb="3">
      <t>ケン</t>
    </rPh>
    <phoneticPr fontId="23"/>
  </si>
  <si>
    <t>日中経済協会上海事務所大分経済交流室</t>
    <rPh sb="0" eb="2">
      <t>ニッチュウ</t>
    </rPh>
    <rPh sb="2" eb="4">
      <t>ケイザイ</t>
    </rPh>
    <rPh sb="4" eb="6">
      <t>キョウカイ</t>
    </rPh>
    <rPh sb="6" eb="8">
      <t>シャンハイ</t>
    </rPh>
    <rPh sb="8" eb="10">
      <t>ジム</t>
    </rPh>
    <rPh sb="10" eb="11">
      <t>ショ</t>
    </rPh>
    <rPh sb="11" eb="13">
      <t>ダイブ</t>
    </rPh>
    <rPh sb="13" eb="15">
      <t>ケイザイ</t>
    </rPh>
    <rPh sb="15" eb="17">
      <t>コウリュウ</t>
    </rPh>
    <rPh sb="17" eb="18">
      <t>シツ</t>
    </rPh>
    <phoneticPr fontId="23"/>
  </si>
  <si>
    <t>機関等派遣（日中経済協会）</t>
    <rPh sb="0" eb="2">
      <t>キカン</t>
    </rPh>
    <rPh sb="2" eb="3">
      <t>トウ</t>
    </rPh>
    <rPh sb="3" eb="5">
      <t>ハケン</t>
    </rPh>
    <rPh sb="6" eb="8">
      <t>ニッチュウ</t>
    </rPh>
    <rPh sb="8" eb="10">
      <t>ケイザイ</t>
    </rPh>
    <rPh sb="10" eb="12">
      <t>キョウカイ</t>
    </rPh>
    <phoneticPr fontId="23"/>
  </si>
  <si>
    <t>成長著しい中国経済の中心である上海を拠点に県内企業のビジネス拡大を支援するため。</t>
    <rPh sb="0" eb="2">
      <t>セイチョウ</t>
    </rPh>
    <rPh sb="2" eb="3">
      <t>イチジル</t>
    </rPh>
    <rPh sb="5" eb="7">
      <t>チュウゴク</t>
    </rPh>
    <rPh sb="7" eb="9">
      <t>ケイザイ</t>
    </rPh>
    <rPh sb="10" eb="12">
      <t>チュウシン</t>
    </rPh>
    <rPh sb="15" eb="17">
      <t>シャンハイ</t>
    </rPh>
    <rPh sb="18" eb="20">
      <t>キョテン</t>
    </rPh>
    <rPh sb="21" eb="23">
      <t>ケンナイ</t>
    </rPh>
    <rPh sb="23" eb="25">
      <t>キギョウ</t>
    </rPh>
    <rPh sb="30" eb="32">
      <t>カクダイ</t>
    </rPh>
    <rPh sb="33" eb="35">
      <t>シエン</t>
    </rPh>
    <phoneticPr fontId="23"/>
  </si>
  <si>
    <t>・県産品の販路拡大
・インバウンド対策
・県内企業の中国進出支援
・上海を中心とした人脈形成（対政府・企業・県人会）
・その他文化・教育交流等</t>
    <rPh sb="5" eb="7">
      <t>ハンロ</t>
    </rPh>
    <rPh sb="7" eb="9">
      <t>カクダイ</t>
    </rPh>
    <rPh sb="17" eb="19">
      <t>タイサク</t>
    </rPh>
    <rPh sb="21" eb="23">
      <t>ケンナイ</t>
    </rPh>
    <rPh sb="23" eb="25">
      <t>キギョウ</t>
    </rPh>
    <rPh sb="26" eb="28">
      <t>チュウゴク</t>
    </rPh>
    <rPh sb="28" eb="30">
      <t>シンシュツ</t>
    </rPh>
    <rPh sb="30" eb="32">
      <t>シエン</t>
    </rPh>
    <rPh sb="34" eb="36">
      <t>シャンハイ</t>
    </rPh>
    <rPh sb="37" eb="39">
      <t>チュウシン</t>
    </rPh>
    <rPh sb="42" eb="44">
      <t>ジンミャク</t>
    </rPh>
    <rPh sb="44" eb="46">
      <t>ケイセイ</t>
    </rPh>
    <rPh sb="47" eb="48">
      <t>タイ</t>
    </rPh>
    <rPh sb="48" eb="50">
      <t>セイフ</t>
    </rPh>
    <rPh sb="51" eb="53">
      <t>キギョウ</t>
    </rPh>
    <rPh sb="54" eb="57">
      <t>ケンジンカイ</t>
    </rPh>
    <rPh sb="62" eb="63">
      <t>タ</t>
    </rPh>
    <rPh sb="63" eb="65">
      <t>ブンカ</t>
    </rPh>
    <rPh sb="66" eb="68">
      <t>キョウイク</t>
    </rPh>
    <rPh sb="68" eb="70">
      <t>コウリュウ</t>
    </rPh>
    <rPh sb="70" eb="71">
      <t>トウ</t>
    </rPh>
    <phoneticPr fontId="23"/>
  </si>
  <si>
    <t>国内事務費</t>
    <rPh sb="0" eb="2">
      <t>コクナイ</t>
    </rPh>
    <rPh sb="2" eb="5">
      <t>ジムヒ</t>
    </rPh>
    <phoneticPr fontId="21"/>
  </si>
  <si>
    <t>沖縄県</t>
    <rPh sb="0" eb="3">
      <t>オキナワケン</t>
    </rPh>
    <phoneticPr fontId="23"/>
  </si>
  <si>
    <t xml:space="preserve">公益財団法人沖縄県産業振興公社　香港事務所
</t>
    <rPh sb="0" eb="2">
      <t>コウエキ</t>
    </rPh>
    <phoneticPr fontId="23"/>
  </si>
  <si>
    <t>独自海外事務所（公益財団法人沖縄県産業振興公社　香港事務所）</t>
    <rPh sb="0" eb="2">
      <t>ドクジ</t>
    </rPh>
    <rPh sb="2" eb="4">
      <t>カイガイ</t>
    </rPh>
    <rPh sb="4" eb="6">
      <t>ジム</t>
    </rPh>
    <rPh sb="6" eb="7">
      <t>ショ</t>
    </rPh>
    <rPh sb="8" eb="10">
      <t>コウエキ</t>
    </rPh>
    <phoneticPr fontId="23"/>
  </si>
  <si>
    <t>アジア経済戦略課</t>
    <rPh sb="3" eb="5">
      <t>ケイザイ</t>
    </rPh>
    <rPh sb="5" eb="8">
      <t>センリャクカ</t>
    </rPh>
    <phoneticPr fontId="23"/>
  </si>
  <si>
    <t xml:space="preserve">公益財団法人沖縄県産業振興公社　上海事務所
</t>
    <rPh sb="0" eb="2">
      <t>コウエキ</t>
    </rPh>
    <phoneticPr fontId="23"/>
  </si>
  <si>
    <t>独自海外事務所（公益財団法人沖縄県産業振興公社　上海事務所）</t>
    <rPh sb="0" eb="2">
      <t>ドクジ</t>
    </rPh>
    <rPh sb="2" eb="4">
      <t>カイガイ</t>
    </rPh>
    <rPh sb="4" eb="6">
      <t>ジム</t>
    </rPh>
    <rPh sb="6" eb="7">
      <t>ショ</t>
    </rPh>
    <rPh sb="8" eb="10">
      <t>コウエキ</t>
    </rPh>
    <phoneticPr fontId="23"/>
  </si>
  <si>
    <t>公益財団法人沖縄県産業振興公社　台北事務所</t>
    <rPh sb="0" eb="2">
      <t>コウエキ</t>
    </rPh>
    <rPh sb="2" eb="6">
      <t>ザイダンホウジン</t>
    </rPh>
    <phoneticPr fontId="23"/>
  </si>
  <si>
    <t>台北</t>
    <rPh sb="0" eb="2">
      <t>タイホク</t>
    </rPh>
    <phoneticPr fontId="23"/>
  </si>
  <si>
    <t>独自海外事務所（公益財団法人沖縄県産業振興公社　台北事務所）</t>
    <rPh sb="0" eb="2">
      <t>ドクジ</t>
    </rPh>
    <rPh sb="2" eb="4">
      <t>カイガイ</t>
    </rPh>
    <rPh sb="4" eb="7">
      <t>ジムショ</t>
    </rPh>
    <rPh sb="8" eb="10">
      <t>コウエキ</t>
    </rPh>
    <rPh sb="10" eb="14">
      <t>ザイダンホウジン</t>
    </rPh>
    <phoneticPr fontId="23"/>
  </si>
  <si>
    <t>公益財団法人沖縄県産業振興公社　北京事務所</t>
    <rPh sb="0" eb="2">
      <t>コウエキ</t>
    </rPh>
    <rPh sb="2" eb="6">
      <t>ザイダンホウジン</t>
    </rPh>
    <rPh sb="16" eb="18">
      <t>ペキン</t>
    </rPh>
    <phoneticPr fontId="23"/>
  </si>
  <si>
    <t>独自海外事務所（公益財団法人沖縄県産業振興公社　北京事務所）</t>
    <rPh sb="0" eb="2">
      <t>ドクジ</t>
    </rPh>
    <rPh sb="2" eb="4">
      <t>カイガイ</t>
    </rPh>
    <rPh sb="4" eb="7">
      <t>ジムショ</t>
    </rPh>
    <rPh sb="8" eb="10">
      <t>コウエキ</t>
    </rPh>
    <rPh sb="10" eb="14">
      <t>ザイダンホウジン</t>
    </rPh>
    <rPh sb="24" eb="26">
      <t>ペキン</t>
    </rPh>
    <phoneticPr fontId="23"/>
  </si>
  <si>
    <t>公益財団法人沖縄県産業振興公社　シンガポール事務所</t>
    <rPh sb="0" eb="2">
      <t>コウエキ</t>
    </rPh>
    <rPh sb="2" eb="6">
      <t>ザイダンホウジン</t>
    </rPh>
    <rPh sb="22" eb="24">
      <t>ジム</t>
    </rPh>
    <phoneticPr fontId="23"/>
  </si>
  <si>
    <t>独自海外事務所（公益財団法人沖縄県産業振興公社　シンガポール事務所）</t>
    <rPh sb="0" eb="2">
      <t>ドクジ</t>
    </rPh>
    <rPh sb="2" eb="4">
      <t>カイガイ</t>
    </rPh>
    <rPh sb="4" eb="7">
      <t>ジムショ</t>
    </rPh>
    <rPh sb="8" eb="10">
      <t>コウエキ</t>
    </rPh>
    <rPh sb="10" eb="14">
      <t>ザイダンホウジン</t>
    </rPh>
    <phoneticPr fontId="23"/>
  </si>
  <si>
    <t>ワシントン事務所</t>
    <rPh sb="5" eb="8">
      <t>ジムショ</t>
    </rPh>
    <phoneticPr fontId="23"/>
  </si>
  <si>
    <t>基地対策課</t>
    <rPh sb="0" eb="2">
      <t>キチ</t>
    </rPh>
    <rPh sb="2" eb="4">
      <t>タイサク</t>
    </rPh>
    <rPh sb="4" eb="5">
      <t>カ</t>
    </rPh>
    <phoneticPr fontId="23"/>
  </si>
  <si>
    <t>知事訪米の対応、基地問題に関する情報収集、沖縄の状況などの情報発信を主な役割として設置。</t>
    <rPh sb="0" eb="2">
      <t>チジ</t>
    </rPh>
    <rPh sb="2" eb="4">
      <t>ホウベイ</t>
    </rPh>
    <rPh sb="5" eb="7">
      <t>タイオウ</t>
    </rPh>
    <rPh sb="8" eb="10">
      <t>キチ</t>
    </rPh>
    <rPh sb="10" eb="12">
      <t>モンダイ</t>
    </rPh>
    <rPh sb="13" eb="14">
      <t>カン</t>
    </rPh>
    <rPh sb="16" eb="18">
      <t>ジョウホウ</t>
    </rPh>
    <rPh sb="18" eb="20">
      <t>シュウシュウ</t>
    </rPh>
    <rPh sb="21" eb="23">
      <t>オキナワ</t>
    </rPh>
    <rPh sb="24" eb="26">
      <t>ジョウキョウ</t>
    </rPh>
    <rPh sb="29" eb="31">
      <t>ジョウホウ</t>
    </rPh>
    <rPh sb="31" eb="33">
      <t>ハッシン</t>
    </rPh>
    <rPh sb="34" eb="35">
      <t>オモ</t>
    </rPh>
    <rPh sb="36" eb="38">
      <t>ヤクワリ</t>
    </rPh>
    <rPh sb="41" eb="43">
      <t>セッチ</t>
    </rPh>
    <phoneticPr fontId="21"/>
  </si>
  <si>
    <t>札幌市</t>
    <rPh sb="0" eb="3">
      <t>サッポロシ</t>
    </rPh>
    <phoneticPr fontId="23"/>
  </si>
  <si>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23"/>
  </si>
  <si>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23"/>
  </si>
  <si>
    <t>経済観光局
国際経済戦略室
経済戦略推進課</t>
    <rPh sb="0" eb="2">
      <t>ケイザイ</t>
    </rPh>
    <rPh sb="2" eb="4">
      <t>カンコウ</t>
    </rPh>
    <rPh sb="4" eb="5">
      <t>キョク</t>
    </rPh>
    <rPh sb="6" eb="8">
      <t>コクサイ</t>
    </rPh>
    <rPh sb="8" eb="10">
      <t>ケイザイ</t>
    </rPh>
    <rPh sb="10" eb="12">
      <t>センリャク</t>
    </rPh>
    <rPh sb="12" eb="13">
      <t>シツ</t>
    </rPh>
    <rPh sb="14" eb="16">
      <t>ケイザイ</t>
    </rPh>
    <rPh sb="16" eb="18">
      <t>センリャク</t>
    </rPh>
    <rPh sb="18" eb="20">
      <t>スイシン</t>
    </rPh>
    <rPh sb="20" eb="21">
      <t>カ</t>
    </rPh>
    <phoneticPr fontId="23"/>
  </si>
  <si>
    <t>経済成長を続ける中国は、その規模や発展性の面から企業の海外展開、観光客誘致にとって重要な市場であるため。</t>
    <rPh sb="0" eb="2">
      <t>ケイザイ</t>
    </rPh>
    <rPh sb="2" eb="4">
      <t>セイチョウ</t>
    </rPh>
    <rPh sb="5" eb="6">
      <t>ツヅ</t>
    </rPh>
    <rPh sb="8" eb="10">
      <t>チュウゴク</t>
    </rPh>
    <rPh sb="14" eb="16">
      <t>キボ</t>
    </rPh>
    <rPh sb="17" eb="20">
      <t>ハッテンセイ</t>
    </rPh>
    <rPh sb="21" eb="22">
      <t>メン</t>
    </rPh>
    <rPh sb="24" eb="26">
      <t>キギョウ</t>
    </rPh>
    <rPh sb="27" eb="29">
      <t>カイガイ</t>
    </rPh>
    <rPh sb="29" eb="31">
      <t>テンカイ</t>
    </rPh>
    <rPh sb="32" eb="34">
      <t>カンコウ</t>
    </rPh>
    <rPh sb="34" eb="35">
      <t>キャク</t>
    </rPh>
    <rPh sb="35" eb="37">
      <t>ユウチ</t>
    </rPh>
    <rPh sb="41" eb="43">
      <t>ジュウヨウ</t>
    </rPh>
    <rPh sb="44" eb="46">
      <t>シジョウ</t>
    </rPh>
    <phoneticPr fontId="23"/>
  </si>
  <si>
    <t>・札幌市内企業の中国ビジネス展開支援
・札幌への観光客誘致活動
・その他の国際交流支援活動等</t>
    <rPh sb="1" eb="5">
      <t>サッポロシナイ</t>
    </rPh>
    <rPh sb="5" eb="7">
      <t>キギョウ</t>
    </rPh>
    <rPh sb="8" eb="10">
      <t>チュウゴク</t>
    </rPh>
    <rPh sb="14" eb="16">
      <t>テンカイ</t>
    </rPh>
    <rPh sb="16" eb="18">
      <t>シエン</t>
    </rPh>
    <rPh sb="20" eb="22">
      <t>サッポロ</t>
    </rPh>
    <rPh sb="24" eb="27">
      <t>カンコウキャク</t>
    </rPh>
    <rPh sb="27" eb="29">
      <t>ユウチ</t>
    </rPh>
    <rPh sb="29" eb="31">
      <t>カツドウ</t>
    </rPh>
    <rPh sb="35" eb="36">
      <t>タ</t>
    </rPh>
    <rPh sb="37" eb="39">
      <t>コクサイ</t>
    </rPh>
    <rPh sb="39" eb="41">
      <t>コウリュウ</t>
    </rPh>
    <rPh sb="41" eb="43">
      <t>シエン</t>
    </rPh>
    <rPh sb="43" eb="45">
      <t>カツドウ</t>
    </rPh>
    <rPh sb="45" eb="46">
      <t>トウ</t>
    </rPh>
    <phoneticPr fontId="23"/>
  </si>
  <si>
    <t>札幌市</t>
    <rPh sb="0" eb="3">
      <t>サッポロシ</t>
    </rPh>
    <phoneticPr fontId="21"/>
  </si>
  <si>
    <t>香港食品海外コーディネーター</t>
    <rPh sb="0" eb="2">
      <t>ホンコン</t>
    </rPh>
    <rPh sb="2" eb="4">
      <t>ショクヒン</t>
    </rPh>
    <rPh sb="4" eb="6">
      <t>カイガイ</t>
    </rPh>
    <phoneticPr fontId="21"/>
  </si>
  <si>
    <t>香港は食関連企業の進出ニーズが高いことから、現地での支援窓口を設置することで、更なる海外展開の強化を図るため。</t>
    <rPh sb="0" eb="2">
      <t>ホンコン</t>
    </rPh>
    <rPh sb="3" eb="4">
      <t>ショク</t>
    </rPh>
    <rPh sb="4" eb="6">
      <t>カンレン</t>
    </rPh>
    <rPh sb="6" eb="8">
      <t>キギョウ</t>
    </rPh>
    <rPh sb="9" eb="11">
      <t>シンシュツ</t>
    </rPh>
    <rPh sb="15" eb="16">
      <t>タカ</t>
    </rPh>
    <rPh sb="22" eb="24">
      <t>ゲンチ</t>
    </rPh>
    <rPh sb="26" eb="28">
      <t>シエン</t>
    </rPh>
    <rPh sb="28" eb="30">
      <t>マドグチ</t>
    </rPh>
    <rPh sb="31" eb="33">
      <t>セッチ</t>
    </rPh>
    <rPh sb="39" eb="40">
      <t>サラ</t>
    </rPh>
    <rPh sb="42" eb="44">
      <t>カイガイ</t>
    </rPh>
    <rPh sb="44" eb="46">
      <t>テンカイ</t>
    </rPh>
    <rPh sb="47" eb="49">
      <t>キョウカ</t>
    </rPh>
    <rPh sb="50" eb="51">
      <t>ハカ</t>
    </rPh>
    <phoneticPr fontId="21"/>
  </si>
  <si>
    <t>札幌市内食関連企業の輸出拡大、現地進出支援
・輸出拡大、海外進出等に関する個別相談
・現地企業とのマッチング、現地パートナーや関係機関等の紹介・取次ぎ
・現地での個別商談支援
・現地展示会、商談会における商談支援</t>
    <rPh sb="0" eb="4">
      <t>サッポロシナイ</t>
    </rPh>
    <rPh sb="4" eb="5">
      <t>ショク</t>
    </rPh>
    <rPh sb="5" eb="7">
      <t>カンレン</t>
    </rPh>
    <rPh sb="7" eb="9">
      <t>キギョウ</t>
    </rPh>
    <rPh sb="10" eb="12">
      <t>ユシュツ</t>
    </rPh>
    <rPh sb="12" eb="14">
      <t>カクダイ</t>
    </rPh>
    <rPh sb="15" eb="17">
      <t>ゲンチ</t>
    </rPh>
    <rPh sb="17" eb="19">
      <t>シンシュツ</t>
    </rPh>
    <rPh sb="19" eb="21">
      <t>シエン</t>
    </rPh>
    <rPh sb="23" eb="25">
      <t>ユシュツ</t>
    </rPh>
    <rPh sb="25" eb="27">
      <t>カクダイ</t>
    </rPh>
    <rPh sb="28" eb="30">
      <t>カイガイ</t>
    </rPh>
    <rPh sb="30" eb="32">
      <t>シンシュツ</t>
    </rPh>
    <rPh sb="32" eb="33">
      <t>トウ</t>
    </rPh>
    <rPh sb="34" eb="35">
      <t>カン</t>
    </rPh>
    <rPh sb="37" eb="39">
      <t>コベツ</t>
    </rPh>
    <rPh sb="39" eb="41">
      <t>ソウダン</t>
    </rPh>
    <rPh sb="43" eb="45">
      <t>ゲンチ</t>
    </rPh>
    <rPh sb="45" eb="47">
      <t>キギョウ</t>
    </rPh>
    <rPh sb="55" eb="57">
      <t>ゲンチ</t>
    </rPh>
    <rPh sb="63" eb="65">
      <t>カンケイ</t>
    </rPh>
    <rPh sb="65" eb="68">
      <t>キカントウ</t>
    </rPh>
    <rPh sb="69" eb="71">
      <t>ショウカイ</t>
    </rPh>
    <rPh sb="72" eb="74">
      <t>トリツ</t>
    </rPh>
    <rPh sb="77" eb="79">
      <t>ゲンチ</t>
    </rPh>
    <rPh sb="81" eb="83">
      <t>コベツ</t>
    </rPh>
    <rPh sb="83" eb="85">
      <t>ショウダン</t>
    </rPh>
    <rPh sb="85" eb="87">
      <t>シエン</t>
    </rPh>
    <rPh sb="89" eb="91">
      <t>ゲンチ</t>
    </rPh>
    <rPh sb="91" eb="94">
      <t>テンジカイ</t>
    </rPh>
    <rPh sb="95" eb="98">
      <t>ショウダンカイ</t>
    </rPh>
    <rPh sb="102" eb="104">
      <t>ショウダン</t>
    </rPh>
    <rPh sb="104" eb="106">
      <t>シエン</t>
    </rPh>
    <phoneticPr fontId="21"/>
  </si>
  <si>
    <t>横浜市</t>
    <rPh sb="0" eb="3">
      <t>ヨコハマシ</t>
    </rPh>
    <phoneticPr fontId="23"/>
  </si>
  <si>
    <t>横浜市フランクフルト事務所</t>
    <rPh sb="0" eb="3">
      <t>ヨコハマシ</t>
    </rPh>
    <rPh sb="10" eb="12">
      <t>ジム</t>
    </rPh>
    <rPh sb="12" eb="13">
      <t>ショ</t>
    </rPh>
    <phoneticPr fontId="23"/>
  </si>
  <si>
    <t>国際局国際連携課</t>
    <rPh sb="3" eb="5">
      <t>コクサイ</t>
    </rPh>
    <rPh sb="5" eb="7">
      <t>レンケイ</t>
    </rPh>
    <phoneticPr fontId="23"/>
  </si>
  <si>
    <t>横浜市上海事務所</t>
    <rPh sb="0" eb="3">
      <t>ヨコハマシ</t>
    </rPh>
    <rPh sb="3" eb="5">
      <t>シャンハイ</t>
    </rPh>
    <rPh sb="5" eb="7">
      <t>ジム</t>
    </rPh>
    <rPh sb="7" eb="8">
      <t>ショ</t>
    </rPh>
    <phoneticPr fontId="23"/>
  </si>
  <si>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23"/>
  </si>
  <si>
    <t>S62</t>
    <phoneticPr fontId="23"/>
  </si>
  <si>
    <t>http://www.idec.or.jp/shanghai/</t>
    <phoneticPr fontId="21"/>
  </si>
  <si>
    <t>補助金</t>
    <rPh sb="0" eb="3">
      <t>ホジョキン</t>
    </rPh>
    <phoneticPr fontId="21"/>
  </si>
  <si>
    <t>横浜市ムンバイ事務所</t>
    <rPh sb="0" eb="2">
      <t>ヨコハマ</t>
    </rPh>
    <rPh sb="2" eb="3">
      <t>イチ</t>
    </rPh>
    <rPh sb="7" eb="9">
      <t>ジム</t>
    </rPh>
    <rPh sb="9" eb="10">
      <t>ショ</t>
    </rPh>
    <phoneticPr fontId="23"/>
  </si>
  <si>
    <t>独自海外事務所</t>
    <rPh sb="0" eb="2">
      <t>ドクジ</t>
    </rPh>
    <rPh sb="2" eb="4">
      <t>カイガイ</t>
    </rPh>
    <rPh sb="4" eb="6">
      <t>ジム</t>
    </rPh>
    <rPh sb="6" eb="7">
      <t>ショ</t>
    </rPh>
    <phoneticPr fontId="21"/>
  </si>
  <si>
    <t>インド・東南アジア地域での、横浜への海外企業誘致・横浜企業の活動支援・国際交流活動</t>
    <rPh sb="4" eb="6">
      <t>トウナン</t>
    </rPh>
    <phoneticPr fontId="23"/>
  </si>
  <si>
    <t>http://www.city.yokohama.lg.jp/kokusai/exchange/office/mboffice.html</t>
    <phoneticPr fontId="21"/>
  </si>
  <si>
    <t>新潟市</t>
    <rPh sb="0" eb="3">
      <t>ニイガタシ</t>
    </rPh>
    <phoneticPr fontId="23"/>
  </si>
  <si>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23"/>
  </si>
  <si>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23"/>
  </si>
  <si>
    <t>http://japan.niigata.or.kr/</t>
    <phoneticPr fontId="23"/>
  </si>
  <si>
    <t>新潟市北京事務所</t>
    <rPh sb="0" eb="3">
      <t>ニイガタシ</t>
    </rPh>
    <rPh sb="3" eb="5">
      <t>ペキン</t>
    </rPh>
    <rPh sb="5" eb="7">
      <t>ジム</t>
    </rPh>
    <rPh sb="7" eb="8">
      <t>ショ</t>
    </rPh>
    <phoneticPr fontId="23"/>
  </si>
  <si>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23"/>
  </si>
  <si>
    <t>浜松市</t>
    <rPh sb="0" eb="3">
      <t>ハママツシ</t>
    </rPh>
    <phoneticPr fontId="23"/>
  </si>
  <si>
    <t>株式会社フェアコンサルティング</t>
    <rPh sb="0" eb="2">
      <t>カブシキ</t>
    </rPh>
    <rPh sb="2" eb="4">
      <t>カイシャ</t>
    </rPh>
    <phoneticPr fontId="23"/>
  </si>
  <si>
    <t>産業部産業振興課</t>
    <rPh sb="0" eb="2">
      <t>サンギョウ</t>
    </rPh>
    <rPh sb="2" eb="3">
      <t>ブ</t>
    </rPh>
    <rPh sb="3" eb="5">
      <t>サンギョウ</t>
    </rPh>
    <rPh sb="5" eb="8">
      <t>シンコウカ</t>
    </rPh>
    <phoneticPr fontId="23"/>
  </si>
  <si>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23"/>
  </si>
  <si>
    <t>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t>
    <rPh sb="25" eb="27">
      <t>ゲンチ</t>
    </rPh>
    <rPh sb="31" eb="33">
      <t>ジョウホウ</t>
    </rPh>
    <rPh sb="34" eb="36">
      <t>シュウシュウ</t>
    </rPh>
    <rPh sb="36" eb="37">
      <t>オヨ</t>
    </rPh>
    <rPh sb="38" eb="40">
      <t>テイキョウ</t>
    </rPh>
    <rPh sb="79" eb="81">
      <t>セツリツ</t>
    </rPh>
    <rPh sb="90" eb="92">
      <t>ソウダン</t>
    </rPh>
    <phoneticPr fontId="23"/>
  </si>
  <si>
    <t>総額に含む</t>
    <rPh sb="0" eb="2">
      <t>ソウガク</t>
    </rPh>
    <rPh sb="3" eb="4">
      <t>フク</t>
    </rPh>
    <phoneticPr fontId="23"/>
  </si>
  <si>
    <t>上海</t>
    <rPh sb="0" eb="2">
      <t>シャンハイ</t>
    </rPh>
    <phoneticPr fontId="23"/>
  </si>
  <si>
    <t>蘇州</t>
    <rPh sb="0" eb="2">
      <t>ソシュウ</t>
    </rPh>
    <phoneticPr fontId="23"/>
  </si>
  <si>
    <t>名古屋市</t>
    <rPh sb="0" eb="3">
      <t>ナゴヤ</t>
    </rPh>
    <rPh sb="3" eb="4">
      <t>シ</t>
    </rPh>
    <phoneticPr fontId="23"/>
  </si>
  <si>
    <t>名古屋市在ロサンゼルス連絡員</t>
    <rPh sb="0" eb="4">
      <t>ナゴヤシ</t>
    </rPh>
    <rPh sb="4" eb="5">
      <t>ザイ</t>
    </rPh>
    <rPh sb="11" eb="14">
      <t>レンラクイン</t>
    </rPh>
    <phoneticPr fontId="23"/>
  </si>
  <si>
    <t>観光文化交流局国際交流課</t>
    <rPh sb="0" eb="2">
      <t>カンコウ</t>
    </rPh>
    <rPh sb="2" eb="4">
      <t>ブンカ</t>
    </rPh>
    <rPh sb="4" eb="6">
      <t>コウリュウ</t>
    </rPh>
    <rPh sb="6" eb="7">
      <t>キョク</t>
    </rPh>
    <rPh sb="7" eb="9">
      <t>コクサイ</t>
    </rPh>
    <rPh sb="9" eb="11">
      <t>コウリュウ</t>
    </rPh>
    <rPh sb="11" eb="12">
      <t>カ</t>
    </rPh>
    <phoneticPr fontId="23"/>
  </si>
  <si>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23"/>
  </si>
  <si>
    <t>名古屋市在メキシコ連絡員</t>
    <rPh sb="0" eb="4">
      <t>ナゴヤシ</t>
    </rPh>
    <rPh sb="4" eb="5">
      <t>ザイ</t>
    </rPh>
    <rPh sb="9" eb="12">
      <t>レンラクイン</t>
    </rPh>
    <phoneticPr fontId="23"/>
  </si>
  <si>
    <t>メキシコ市</t>
    <rPh sb="4" eb="5">
      <t>シ</t>
    </rPh>
    <phoneticPr fontId="23"/>
  </si>
  <si>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23"/>
  </si>
  <si>
    <t>名古屋市在トリノ連絡員</t>
    <rPh sb="0" eb="4">
      <t>ナゴヤシ</t>
    </rPh>
    <rPh sb="4" eb="5">
      <t>ザイ</t>
    </rPh>
    <rPh sb="8" eb="11">
      <t>レンラクイン</t>
    </rPh>
    <phoneticPr fontId="23"/>
  </si>
  <si>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23"/>
  </si>
  <si>
    <t>京都市</t>
    <rPh sb="0" eb="3">
      <t>キョウトシ</t>
    </rPh>
    <phoneticPr fontId="23"/>
  </si>
  <si>
    <t>京都市ソウル拠点</t>
    <rPh sb="0" eb="3">
      <t>キョウトシ</t>
    </rPh>
    <rPh sb="6" eb="8">
      <t>キョテン</t>
    </rPh>
    <phoneticPr fontId="23"/>
  </si>
  <si>
    <t>観光MICE推進室</t>
    <rPh sb="0" eb="2">
      <t>カンコウ</t>
    </rPh>
    <rPh sb="6" eb="9">
      <t>スイシンシツ</t>
    </rPh>
    <phoneticPr fontId="23"/>
  </si>
  <si>
    <t>・情報発信業務：現地有力メディアに対する京都観光PR及びセールス活動
・情報収集業務：社会経済情勢の急激な変動発生時の迅速な情報収集・分析
・観光事務所機能：現地有力メディア関係者等との連絡調整，招請事業の現地　調整等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98" eb="100">
      <t>ショウセイ</t>
    </rPh>
    <rPh sb="100" eb="102">
      <t>ジギョウ</t>
    </rPh>
    <rPh sb="103" eb="105">
      <t>ゲンチ</t>
    </rPh>
    <rPh sb="106" eb="108">
      <t>チョウセイ</t>
    </rPh>
    <rPh sb="108" eb="109">
      <t>トウ</t>
    </rPh>
    <rPh sb="138" eb="140">
      <t>シュウシュウ</t>
    </rPh>
    <rPh sb="141" eb="143">
      <t>ホウコク</t>
    </rPh>
    <phoneticPr fontId="23"/>
  </si>
  <si>
    <t>京都市上海拠点</t>
    <rPh sb="0" eb="3">
      <t>キョウトシ</t>
    </rPh>
    <rPh sb="3" eb="5">
      <t>シャンハイ</t>
    </rPh>
    <rPh sb="5" eb="7">
      <t>キョテン</t>
    </rPh>
    <phoneticPr fontId="23"/>
  </si>
  <si>
    <t>京都市シドニー拠点</t>
    <rPh sb="0" eb="3">
      <t>キョウトシ</t>
    </rPh>
    <rPh sb="7" eb="9">
      <t>キョテン</t>
    </rPh>
    <phoneticPr fontId="23"/>
  </si>
  <si>
    <t>京都市ニューヨーク拠点</t>
    <rPh sb="0" eb="3">
      <t>キョウトシ</t>
    </rPh>
    <rPh sb="9" eb="11">
      <t>キョテン</t>
    </rPh>
    <phoneticPr fontId="23"/>
  </si>
  <si>
    <t>京都市台北拠点</t>
    <rPh sb="0" eb="3">
      <t>キョウトシ</t>
    </rPh>
    <rPh sb="3" eb="5">
      <t>タイホク</t>
    </rPh>
    <rPh sb="5" eb="7">
      <t>キョテン</t>
    </rPh>
    <phoneticPr fontId="23"/>
  </si>
  <si>
    <t>京都市パリ拠点</t>
    <rPh sb="0" eb="3">
      <t>キョウトシ</t>
    </rPh>
    <rPh sb="5" eb="7">
      <t>キョテン</t>
    </rPh>
    <phoneticPr fontId="23"/>
  </si>
  <si>
    <t>京都市ロンドン拠点</t>
    <rPh sb="0" eb="3">
      <t>キョウトシ</t>
    </rPh>
    <rPh sb="7" eb="9">
      <t>キョテン</t>
    </rPh>
    <phoneticPr fontId="23"/>
  </si>
  <si>
    <t>京都市フランクフルト拠点</t>
    <rPh sb="0" eb="3">
      <t>キョウトシ</t>
    </rPh>
    <rPh sb="10" eb="12">
      <t>キョテン</t>
    </rPh>
    <phoneticPr fontId="23"/>
  </si>
  <si>
    <t>京都市ドバイ拠点</t>
    <rPh sb="0" eb="3">
      <t>キョウトシ</t>
    </rPh>
    <rPh sb="6" eb="8">
      <t>キョテン</t>
    </rPh>
    <phoneticPr fontId="23"/>
  </si>
  <si>
    <t>アラブ首長国連邦</t>
    <rPh sb="3" eb="5">
      <t>シュチョウ</t>
    </rPh>
    <rPh sb="5" eb="6">
      <t>コク</t>
    </rPh>
    <rPh sb="6" eb="8">
      <t>レンポウ</t>
    </rPh>
    <phoneticPr fontId="23"/>
  </si>
  <si>
    <t>京都市香港拠点</t>
    <rPh sb="0" eb="3">
      <t>キョウトシ</t>
    </rPh>
    <rPh sb="3" eb="5">
      <t>ホンコン</t>
    </rPh>
    <rPh sb="5" eb="7">
      <t>キョテン</t>
    </rPh>
    <phoneticPr fontId="23"/>
  </si>
  <si>
    <t>京都市クアラルンプール拠点</t>
    <rPh sb="0" eb="3">
      <t>キョウトシ</t>
    </rPh>
    <rPh sb="11" eb="13">
      <t>キョテン</t>
    </rPh>
    <phoneticPr fontId="23"/>
  </si>
  <si>
    <t>大阪市</t>
    <rPh sb="0" eb="3">
      <t>オオサカシ</t>
    </rPh>
    <phoneticPr fontId="23"/>
  </si>
  <si>
    <t>大阪政府上海事務所</t>
    <rPh sb="0" eb="2">
      <t>オオサカ</t>
    </rPh>
    <rPh sb="2" eb="4">
      <t>セイフ</t>
    </rPh>
    <rPh sb="4" eb="6">
      <t>シャンハイ</t>
    </rPh>
    <rPh sb="6" eb="8">
      <t>ジム</t>
    </rPh>
    <rPh sb="8" eb="9">
      <t>ショ</t>
    </rPh>
    <phoneticPr fontId="23"/>
  </si>
  <si>
    <t>独自海外事務所
（大阪府と統合）</t>
    <rPh sb="0" eb="2">
      <t>ドクジ</t>
    </rPh>
    <rPh sb="2" eb="4">
      <t>カイガイ</t>
    </rPh>
    <rPh sb="4" eb="6">
      <t>ジム</t>
    </rPh>
    <rPh sb="6" eb="7">
      <t>ショ</t>
    </rPh>
    <rPh sb="9" eb="12">
      <t>オオサカフ</t>
    </rPh>
    <rPh sb="13" eb="15">
      <t>トウゴウ</t>
    </rPh>
    <phoneticPr fontId="23"/>
  </si>
  <si>
    <t>経済戦略局</t>
    <rPh sb="0" eb="2">
      <t>ケイザイ</t>
    </rPh>
    <rPh sb="2" eb="4">
      <t>センリャク</t>
    </rPh>
    <rPh sb="4" eb="5">
      <t>キョク</t>
    </rPh>
    <phoneticPr fontId="23"/>
  </si>
  <si>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2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</si>
  <si>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23"/>
  </si>
  <si>
    <t>（一財）大阪国際経済振興センターとの共同運営</t>
    <rPh sb="1" eb="2">
      <t>イチ</t>
    </rPh>
    <phoneticPr fontId="23"/>
  </si>
  <si>
    <t>設置の必要性があるから</t>
    <rPh sb="0" eb="2">
      <t>セッチ</t>
    </rPh>
    <rPh sb="3" eb="6">
      <t>ヒツヨウセイ</t>
    </rPh>
    <phoneticPr fontId="21"/>
  </si>
  <si>
    <t>神戸市</t>
    <rPh sb="0" eb="3">
      <t>コウベシ</t>
    </rPh>
    <phoneticPr fontId="23"/>
  </si>
  <si>
    <t>神戸シアトルビジネスオフィス</t>
    <rPh sb="0" eb="2">
      <t>コウベ</t>
    </rPh>
    <phoneticPr fontId="21"/>
  </si>
  <si>
    <t>企画調整局</t>
    <rPh sb="0" eb="2">
      <t>キカク</t>
    </rPh>
    <rPh sb="2" eb="4">
      <t>チョウセイ</t>
    </rPh>
    <rPh sb="4" eb="5">
      <t>キョク</t>
    </rPh>
    <phoneticPr fontId="21"/>
  </si>
  <si>
    <t>神戸市</t>
    <rPh sb="0" eb="2">
      <t>コウベ</t>
    </rPh>
    <rPh sb="2" eb="3">
      <t>シ</t>
    </rPh>
    <phoneticPr fontId="23"/>
  </si>
  <si>
    <t>神戸・天津経済貿易連絡事務所</t>
    <rPh sb="0" eb="2">
      <t>コウベ</t>
    </rPh>
    <rPh sb="3" eb="5">
      <t>テンシン</t>
    </rPh>
    <rPh sb="5" eb="7">
      <t>ケイザイ</t>
    </rPh>
    <rPh sb="7" eb="9">
      <t>ボウエキ</t>
    </rPh>
    <rPh sb="9" eb="11">
      <t>レンラク</t>
    </rPh>
    <rPh sb="11" eb="13">
      <t>ジム</t>
    </rPh>
    <rPh sb="13" eb="14">
      <t>ショ</t>
    </rPh>
    <phoneticPr fontId="23"/>
  </si>
  <si>
    <t>天津</t>
    <rPh sb="0" eb="2">
      <t>テンシン</t>
    </rPh>
    <phoneticPr fontId="23"/>
  </si>
  <si>
    <t>天津市との友好都市交流及び天津市を中心とする地域での地元企業のビジネス展開支援などの経済活動の促進を図るため。</t>
    <rPh sb="0" eb="2">
      <t>テンシン</t>
    </rPh>
    <rPh sb="2" eb="3">
      <t>シ</t>
    </rPh>
    <rPh sb="5" eb="7">
      <t>ユウコウ</t>
    </rPh>
    <rPh sb="7" eb="9">
      <t>トシ</t>
    </rPh>
    <rPh sb="9" eb="11">
      <t>コウリュウ</t>
    </rPh>
    <rPh sb="11" eb="12">
      <t>オヨ</t>
    </rPh>
    <rPh sb="13" eb="15">
      <t>テンシン</t>
    </rPh>
    <rPh sb="15" eb="16">
      <t>シ</t>
    </rPh>
    <rPh sb="17" eb="19">
      <t>チュウシン</t>
    </rPh>
    <rPh sb="22" eb="24">
      <t>チイキ</t>
    </rPh>
    <rPh sb="26" eb="28">
      <t>ジモト</t>
    </rPh>
    <rPh sb="28" eb="30">
      <t>キギョウ</t>
    </rPh>
    <rPh sb="35" eb="37">
      <t>テンカイ</t>
    </rPh>
    <rPh sb="37" eb="39">
      <t>シエン</t>
    </rPh>
    <rPh sb="42" eb="44">
      <t>ケイザイ</t>
    </rPh>
    <rPh sb="44" eb="46">
      <t>カツドウ</t>
    </rPh>
    <rPh sb="47" eb="49">
      <t>ソクシン</t>
    </rPh>
    <rPh sb="50" eb="51">
      <t>ハカ</t>
    </rPh>
    <phoneticPr fontId="23"/>
  </si>
  <si>
    <t>・教育・文化交流
・港湾交流・客船誘致
・経済・貿易に係る調整業務
・情報発信の強化</t>
    <rPh sb="1" eb="3">
      <t>キョウイク</t>
    </rPh>
    <rPh sb="4" eb="6">
      <t>ブンカ</t>
    </rPh>
    <rPh sb="6" eb="8">
      <t>コウリュウ</t>
    </rPh>
    <rPh sb="10" eb="12">
      <t>コウワン</t>
    </rPh>
    <rPh sb="12" eb="14">
      <t>コウリュウ</t>
    </rPh>
    <rPh sb="15" eb="17">
      <t>キャクセン</t>
    </rPh>
    <rPh sb="17" eb="19">
      <t>ユウチ</t>
    </rPh>
    <rPh sb="21" eb="23">
      <t>ケイザイ</t>
    </rPh>
    <rPh sb="24" eb="26">
      <t>ボウエキ</t>
    </rPh>
    <rPh sb="27" eb="28">
      <t>カカ</t>
    </rPh>
    <rPh sb="29" eb="31">
      <t>チョウセイ</t>
    </rPh>
    <rPh sb="31" eb="33">
      <t>ギョウム</t>
    </rPh>
    <rPh sb="35" eb="37">
      <t>ジョウホウ</t>
    </rPh>
    <rPh sb="37" eb="39">
      <t>ハッシン</t>
    </rPh>
    <rPh sb="40" eb="42">
      <t>キョウカ</t>
    </rPh>
    <phoneticPr fontId="23"/>
  </si>
  <si>
    <t>神戸・上海経済港湾連絡事務所</t>
    <rPh sb="0" eb="2">
      <t>コウベ</t>
    </rPh>
    <rPh sb="3" eb="5">
      <t>シャンハイ</t>
    </rPh>
    <rPh sb="5" eb="7">
      <t>ケイザイ</t>
    </rPh>
    <rPh sb="7" eb="9">
      <t>コウワン</t>
    </rPh>
    <rPh sb="9" eb="11">
      <t>レンラク</t>
    </rPh>
    <rPh sb="11" eb="13">
      <t>ジム</t>
    </rPh>
    <rPh sb="13" eb="14">
      <t>ショ</t>
    </rPh>
    <phoneticPr fontId="23"/>
  </si>
  <si>
    <t>中国最大の経済・物流拠点である上海市において、貨物・客船の誘致、地元企業のビジネス展開支援、観光客誘致に向けたPR活動など経済活動の促進を図るため。</t>
    <rPh sb="0" eb="2">
      <t>チュウゴク</t>
    </rPh>
    <rPh sb="2" eb="4">
      <t>サイダイ</t>
    </rPh>
    <rPh sb="5" eb="7">
      <t>ケイザイ</t>
    </rPh>
    <rPh sb="8" eb="10">
      <t>ブツリュウ</t>
    </rPh>
    <rPh sb="10" eb="12">
      <t>キョテン</t>
    </rPh>
    <rPh sb="15" eb="17">
      <t>シャンハイ</t>
    </rPh>
    <rPh sb="17" eb="18">
      <t>シ</t>
    </rPh>
    <rPh sb="23" eb="25">
      <t>カモツ</t>
    </rPh>
    <rPh sb="26" eb="28">
      <t>キャクセン</t>
    </rPh>
    <rPh sb="29" eb="31">
      <t>ユウチ</t>
    </rPh>
    <rPh sb="32" eb="34">
      <t>ジモト</t>
    </rPh>
    <rPh sb="34" eb="36">
      <t>キギョウ</t>
    </rPh>
    <rPh sb="41" eb="43">
      <t>テンカイ</t>
    </rPh>
    <rPh sb="43" eb="45">
      <t>シエン</t>
    </rPh>
    <rPh sb="46" eb="49">
      <t>カンコウキャク</t>
    </rPh>
    <rPh sb="49" eb="51">
      <t>ユウチ</t>
    </rPh>
    <rPh sb="52" eb="53">
      <t>ム</t>
    </rPh>
    <rPh sb="57" eb="59">
      <t>カツドウ</t>
    </rPh>
    <rPh sb="61" eb="63">
      <t>ケイザイ</t>
    </rPh>
    <rPh sb="63" eb="65">
      <t>カツドウ</t>
    </rPh>
    <rPh sb="66" eb="68">
      <t>ソクシン</t>
    </rPh>
    <rPh sb="69" eb="70">
      <t>ハカ</t>
    </rPh>
    <phoneticPr fontId="23"/>
  </si>
  <si>
    <t>・神戸港のポートセールス（客船・船舶・貨物誘致）
・観光プロモーション
・上海への神戸企業の進出支援、上海企業の神戸誘致
・その他交流事業促進</t>
    <rPh sb="1" eb="3">
      <t>コウベ</t>
    </rPh>
    <rPh sb="3" eb="4">
      <t>コウ</t>
    </rPh>
    <rPh sb="13" eb="15">
      <t>キャクセン</t>
    </rPh>
    <rPh sb="16" eb="18">
      <t>センパク</t>
    </rPh>
    <rPh sb="19" eb="21">
      <t>カモツ</t>
    </rPh>
    <rPh sb="21" eb="23">
      <t>ユウチ</t>
    </rPh>
    <rPh sb="26" eb="28">
      <t>カンコウ</t>
    </rPh>
    <rPh sb="37" eb="39">
      <t>シャンハイ</t>
    </rPh>
    <rPh sb="41" eb="43">
      <t>コウベ</t>
    </rPh>
    <rPh sb="43" eb="45">
      <t>キギョウ</t>
    </rPh>
    <rPh sb="46" eb="48">
      <t>シンシュツ</t>
    </rPh>
    <rPh sb="48" eb="50">
      <t>シエン</t>
    </rPh>
    <rPh sb="51" eb="53">
      <t>シャンハイ</t>
    </rPh>
    <rPh sb="53" eb="55">
      <t>キギョウ</t>
    </rPh>
    <rPh sb="56" eb="58">
      <t>コウベ</t>
    </rPh>
    <rPh sb="58" eb="60">
      <t>ユウチ</t>
    </rPh>
    <rPh sb="64" eb="65">
      <t>タ</t>
    </rPh>
    <rPh sb="65" eb="67">
      <t>コウリュウ</t>
    </rPh>
    <rPh sb="67" eb="69">
      <t>ジギョウ</t>
    </rPh>
    <rPh sb="69" eb="71">
      <t>ソクシン</t>
    </rPh>
    <phoneticPr fontId="23"/>
  </si>
  <si>
    <t>岡山市</t>
    <rPh sb="0" eb="3">
      <t>オカヤマシ</t>
    </rPh>
    <phoneticPr fontId="23"/>
  </si>
  <si>
    <t>株式会社岡山コンベンションセンター</t>
    <rPh sb="0" eb="2">
      <t>カブシキ</t>
    </rPh>
    <rPh sb="2" eb="4">
      <t>カイシャ</t>
    </rPh>
    <rPh sb="4" eb="6">
      <t>オカヤマ</t>
    </rPh>
    <phoneticPr fontId="23"/>
  </si>
  <si>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23"/>
  </si>
  <si>
    <t>北九州市</t>
    <rPh sb="0" eb="4">
      <t>キタキュウシュウシ</t>
    </rPh>
    <phoneticPr fontId="23"/>
  </si>
  <si>
    <t>北九州市大連事務所</t>
    <rPh sb="0" eb="3">
      <t>キタキュウシュウ</t>
    </rPh>
    <rPh sb="3" eb="4">
      <t>シ</t>
    </rPh>
    <rPh sb="4" eb="6">
      <t>ダイレン</t>
    </rPh>
    <rPh sb="6" eb="8">
      <t>ジム</t>
    </rPh>
    <rPh sb="8" eb="9">
      <t>ショ</t>
    </rPh>
    <phoneticPr fontId="23"/>
  </si>
  <si>
    <t>アジア交流課</t>
    <rPh sb="3" eb="5">
      <t>コウリュウ</t>
    </rPh>
    <rPh sb="5" eb="6">
      <t>カ</t>
    </rPh>
    <phoneticPr fontId="23"/>
  </si>
  <si>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23"/>
  </si>
  <si>
    <r>
      <t xml:space="preserve">①国内
事務費（1,523）
②日当等（3,504）
③住居費（1,688）
</t>
    </r>
    <r>
      <rPr>
        <sz val="8"/>
        <rFont val="ＭＳ Ｐゴシック"/>
        <family val="3"/>
        <charset val="128"/>
      </rPr>
      <t>※単位：千円</t>
    </r>
    <rPh sb="1" eb="3">
      <t>コクナイ</t>
    </rPh>
    <rPh sb="4" eb="7">
      <t>ジムヒ</t>
    </rPh>
    <rPh sb="16" eb="18">
      <t>ニットウ</t>
    </rPh>
    <rPh sb="18" eb="19">
      <t>トウ</t>
    </rPh>
    <rPh sb="28" eb="31">
      <t>ジュウキョヒ</t>
    </rPh>
    <rPh sb="40" eb="42">
      <t>タンイ</t>
    </rPh>
    <rPh sb="43" eb="45">
      <t>センエン</t>
    </rPh>
    <phoneticPr fontId="21"/>
  </si>
  <si>
    <t>北九州市上海事務所</t>
    <rPh sb="0" eb="4">
      <t>キタキュウシュウシ</t>
    </rPh>
    <rPh sb="4" eb="6">
      <t>シャンハイ</t>
    </rPh>
    <rPh sb="6" eb="8">
      <t>ジム</t>
    </rPh>
    <rPh sb="8" eb="9">
      <t>ショ</t>
    </rPh>
    <phoneticPr fontId="23"/>
  </si>
  <si>
    <r>
      <t xml:space="preserve">①国内
事務費（1,474）
②日当等（3,504）
③住居費（4,275）
</t>
    </r>
    <r>
      <rPr>
        <sz val="8"/>
        <rFont val="ＭＳ Ｐゴシック"/>
        <family val="3"/>
        <charset val="128"/>
      </rPr>
      <t>※単位：千円</t>
    </r>
    <rPh sb="1" eb="3">
      <t>コクナイ</t>
    </rPh>
    <rPh sb="4" eb="7">
      <t>ジムヒ</t>
    </rPh>
    <rPh sb="16" eb="18">
      <t>ニットウ</t>
    </rPh>
    <rPh sb="18" eb="19">
      <t>トウ</t>
    </rPh>
    <rPh sb="28" eb="31">
      <t>ジュウキョヒ</t>
    </rPh>
    <rPh sb="40" eb="42">
      <t>タンイ</t>
    </rPh>
    <rPh sb="43" eb="45">
      <t>センエン</t>
    </rPh>
    <phoneticPr fontId="21"/>
  </si>
  <si>
    <t>福岡市</t>
    <rPh sb="0" eb="2">
      <t>フクオカ</t>
    </rPh>
    <rPh sb="2" eb="3">
      <t>シ</t>
    </rPh>
    <phoneticPr fontId="23"/>
  </si>
  <si>
    <t>国際交流課</t>
    <rPh sb="0" eb="2">
      <t>コクサイ</t>
    </rPh>
    <rPh sb="2" eb="4">
      <t>コウリュウ</t>
    </rPh>
    <rPh sb="4" eb="5">
      <t>カ</t>
    </rPh>
    <phoneticPr fontId="23"/>
  </si>
  <si>
    <t>釜山－福岡経済協力事務所</t>
    <rPh sb="0" eb="2">
      <t>プサン</t>
    </rPh>
    <rPh sb="3" eb="5">
      <t>フクオカ</t>
    </rPh>
    <rPh sb="5" eb="7">
      <t>ケイザイ</t>
    </rPh>
    <rPh sb="7" eb="9">
      <t>キョウリョク</t>
    </rPh>
    <rPh sb="9" eb="11">
      <t>ジム</t>
    </rPh>
    <rPh sb="11" eb="12">
      <t>ショ</t>
    </rPh>
    <phoneticPr fontId="23"/>
  </si>
  <si>
    <t>釜山</t>
    <rPh sb="0" eb="2">
      <t>プサン</t>
    </rPh>
    <phoneticPr fontId="23"/>
  </si>
  <si>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23"/>
  </si>
  <si>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23"/>
  </si>
  <si>
    <t>機関等派遣（釜山広域市役所）</t>
    <rPh sb="0" eb="3">
      <t>キカントウ</t>
    </rPh>
    <rPh sb="3" eb="5">
      <t>ハケン</t>
    </rPh>
    <rPh sb="6" eb="8">
      <t>プサン</t>
    </rPh>
    <rPh sb="8" eb="10">
      <t>コウイキ</t>
    </rPh>
    <rPh sb="10" eb="11">
      <t>シ</t>
    </rPh>
    <rPh sb="11" eb="13">
      <t>ヤクショ</t>
    </rPh>
    <phoneticPr fontId="23"/>
  </si>
  <si>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23"/>
  </si>
  <si>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23"/>
  </si>
  <si>
    <t>需用費，役務費等</t>
    <rPh sb="0" eb="3">
      <t>ジュヨウヒ</t>
    </rPh>
    <rPh sb="4" eb="6">
      <t>エキム</t>
    </rPh>
    <rPh sb="6" eb="7">
      <t>ヒ</t>
    </rPh>
    <rPh sb="7" eb="8">
      <t>ナド</t>
    </rPh>
    <phoneticPr fontId="21"/>
  </si>
  <si>
    <t>熊本市</t>
    <rPh sb="0" eb="3">
      <t>クマモトシ</t>
    </rPh>
    <phoneticPr fontId="23"/>
  </si>
  <si>
    <t>熊本上海事務所</t>
    <rPh sb="0" eb="2">
      <t>クマモト</t>
    </rPh>
    <rPh sb="2" eb="4">
      <t>シャンハイ</t>
    </rPh>
    <rPh sb="4" eb="6">
      <t>ジム</t>
    </rPh>
    <rPh sb="6" eb="7">
      <t>ショ</t>
    </rPh>
    <phoneticPr fontId="23"/>
  </si>
  <si>
    <t>観光政策課</t>
    <rPh sb="0" eb="2">
      <t>カンコウ</t>
    </rPh>
    <rPh sb="2" eb="4">
      <t>セイサク</t>
    </rPh>
    <rPh sb="4" eb="5">
      <t>カ</t>
    </rPh>
    <phoneticPr fontId="23"/>
  </si>
  <si>
    <t>茅ヶ崎市</t>
    <rPh sb="0" eb="3">
      <t>チガサキ</t>
    </rPh>
    <rPh sb="3" eb="4">
      <t>シ</t>
    </rPh>
    <phoneticPr fontId="21"/>
  </si>
  <si>
    <t>茅ヶ崎市姉妹都市交流特命大使</t>
    <rPh sb="0" eb="3">
      <t>チガサキ</t>
    </rPh>
    <rPh sb="3" eb="4">
      <t>シ</t>
    </rPh>
    <rPh sb="4" eb="6">
      <t>シマイ</t>
    </rPh>
    <rPh sb="6" eb="8">
      <t>トシ</t>
    </rPh>
    <rPh sb="8" eb="10">
      <t>コウリュウ</t>
    </rPh>
    <rPh sb="10" eb="12">
      <t>トクメイ</t>
    </rPh>
    <rPh sb="12" eb="14">
      <t>タイシ</t>
    </rPh>
    <phoneticPr fontId="21"/>
  </si>
  <si>
    <t>ハワイ州
ホノルル市・郡</t>
    <rPh sb="3" eb="4">
      <t>シュウ</t>
    </rPh>
    <rPh sb="9" eb="10">
      <t>シ</t>
    </rPh>
    <rPh sb="11" eb="12">
      <t>グン</t>
    </rPh>
    <phoneticPr fontId="21"/>
  </si>
  <si>
    <t>現地在住者（個人）を姉妹都市交流特命大使として委嘱</t>
    <rPh sb="0" eb="2">
      <t>ゲンチ</t>
    </rPh>
    <rPh sb="2" eb="5">
      <t>ザイジュウシャ</t>
    </rPh>
    <rPh sb="6" eb="8">
      <t>コジン</t>
    </rPh>
    <rPh sb="10" eb="12">
      <t>シマイ</t>
    </rPh>
    <rPh sb="12" eb="14">
      <t>トシ</t>
    </rPh>
    <rPh sb="14" eb="16">
      <t>コウリュウ</t>
    </rPh>
    <rPh sb="16" eb="18">
      <t>トクメイ</t>
    </rPh>
    <rPh sb="18" eb="20">
      <t>タイシ</t>
    </rPh>
    <rPh sb="23" eb="25">
      <t>イショク</t>
    </rPh>
    <phoneticPr fontId="21"/>
  </si>
  <si>
    <t>企画部秘書広報課</t>
    <rPh sb="0" eb="2">
      <t>キカク</t>
    </rPh>
    <rPh sb="2" eb="3">
      <t>ブ</t>
    </rPh>
    <rPh sb="3" eb="5">
      <t>ヒショ</t>
    </rPh>
    <rPh sb="5" eb="7">
      <t>コウホウ</t>
    </rPh>
    <rPh sb="7" eb="8">
      <t>カ</t>
    </rPh>
    <phoneticPr fontId="21"/>
  </si>
  <si>
    <t>岐阜市</t>
    <rPh sb="0" eb="2">
      <t>ギフ</t>
    </rPh>
    <rPh sb="2" eb="3">
      <t>シ</t>
    </rPh>
    <phoneticPr fontId="23"/>
  </si>
  <si>
    <t>姉妹都市駐在員</t>
    <rPh sb="0" eb="2">
      <t>シマイ</t>
    </rPh>
    <rPh sb="2" eb="4">
      <t>トシ</t>
    </rPh>
    <rPh sb="4" eb="7">
      <t>チュウザイイン</t>
    </rPh>
    <phoneticPr fontId="23"/>
  </si>
  <si>
    <t>ウィーン市マイドリング区</t>
    <rPh sb="4" eb="5">
      <t>シ</t>
    </rPh>
    <rPh sb="11" eb="12">
      <t>ク</t>
    </rPh>
    <phoneticPr fontId="23"/>
  </si>
  <si>
    <t>現地在住者（個人）</t>
    <rPh sb="0" eb="2">
      <t>ゲンチ</t>
    </rPh>
    <rPh sb="2" eb="5">
      <t>ザイジュウシャ</t>
    </rPh>
    <rPh sb="6" eb="8">
      <t>コジン</t>
    </rPh>
    <phoneticPr fontId="21"/>
  </si>
  <si>
    <t>設置年度は、現在の駐在員に委託を始めた年度</t>
    <rPh sb="0" eb="2">
      <t>セッチ</t>
    </rPh>
    <rPh sb="2" eb="4">
      <t>ネンド</t>
    </rPh>
    <rPh sb="6" eb="8">
      <t>ゲンザイ</t>
    </rPh>
    <rPh sb="9" eb="12">
      <t>チュウザイイン</t>
    </rPh>
    <rPh sb="13" eb="15">
      <t>イタク</t>
    </rPh>
    <rPh sb="16" eb="17">
      <t>ハジ</t>
    </rPh>
    <rPh sb="19" eb="21">
      <t>ネンド</t>
    </rPh>
    <phoneticPr fontId="21"/>
  </si>
  <si>
    <t>シンシナティ市</t>
    <rPh sb="6" eb="7">
      <t>シ</t>
    </rPh>
    <phoneticPr fontId="23"/>
  </si>
  <si>
    <t>一宮市</t>
  </si>
  <si>
    <t>友好都市交流現地コーディネーター</t>
  </si>
  <si>
    <t>イタリア</t>
  </si>
  <si>
    <t>トレビーゾ市</t>
  </si>
  <si>
    <t>業務委託契約等</t>
  </si>
  <si>
    <t>個人に委託</t>
    <rPh sb="0" eb="2">
      <t>コジン</t>
    </rPh>
    <rPh sb="3" eb="5">
      <t>イタク</t>
    </rPh>
    <phoneticPr fontId="21"/>
  </si>
  <si>
    <t>教育文化部生涯学習課国際グループ</t>
  </si>
  <si>
    <t>友好都市交流を円滑に進めるために、現地にコーディネーターを設置</t>
  </si>
  <si>
    <t>・必要な事務及び連絡調整、事業の提案等
・トレビーゾ市およびイタリア共和国関連の資料、情報の提供
・訪問団受け入れ事業や派遣事業の調整、助言、適切な援助
・その他、交流推進のために必要と認め依頼する業務</t>
  </si>
  <si>
    <t>豊田市</t>
    <rPh sb="0" eb="3">
      <t>トヨタシ</t>
    </rPh>
    <phoneticPr fontId="21"/>
  </si>
  <si>
    <t>姉妹都市職員交換派遣</t>
    <rPh sb="0" eb="2">
      <t>シマイ</t>
    </rPh>
    <rPh sb="2" eb="4">
      <t>トシ</t>
    </rPh>
    <rPh sb="4" eb="6">
      <t>ショクイン</t>
    </rPh>
    <rPh sb="6" eb="8">
      <t>コウカン</t>
    </rPh>
    <rPh sb="8" eb="10">
      <t>ハケン</t>
    </rPh>
    <phoneticPr fontId="21"/>
  </si>
  <si>
    <t>ダービーシャー県／ダービー特別市／南ダービーシャー市</t>
    <rPh sb="7" eb="8">
      <t>ケン</t>
    </rPh>
    <rPh sb="13" eb="15">
      <t>トクベツ</t>
    </rPh>
    <rPh sb="15" eb="16">
      <t>シ</t>
    </rPh>
    <rPh sb="17" eb="18">
      <t>ミナミ</t>
    </rPh>
    <rPh sb="25" eb="26">
      <t>シ</t>
    </rPh>
    <phoneticPr fontId="21"/>
  </si>
  <si>
    <t>機関等派遣（姉妹都市）</t>
    <rPh sb="0" eb="2">
      <t>キカン</t>
    </rPh>
    <rPh sb="2" eb="3">
      <t>トウ</t>
    </rPh>
    <rPh sb="3" eb="5">
      <t>ハケン</t>
    </rPh>
    <rPh sb="6" eb="8">
      <t>シマイ</t>
    </rPh>
    <rPh sb="8" eb="10">
      <t>トシ</t>
    </rPh>
    <phoneticPr fontId="21"/>
  </si>
  <si>
    <t>経営戦略部
国際まちづくり推進課</t>
    <rPh sb="0" eb="2">
      <t>ケイエイ</t>
    </rPh>
    <rPh sb="2" eb="4">
      <t>センリャク</t>
    </rPh>
    <rPh sb="4" eb="5">
      <t>ブ</t>
    </rPh>
    <rPh sb="6" eb="8">
      <t>コクサイ</t>
    </rPh>
    <rPh sb="13" eb="16">
      <t>スイシンカ</t>
    </rPh>
    <phoneticPr fontId="21"/>
  </si>
  <si>
    <t>平成25年11月の姉妹都市提携15周年を契機とし、新たな姉妹都市交流事業の一つとして、平成26年度4月より職員派遣を開始。豊田市からダービーシャーへの職員派遣を通じて、現地における豊田市のPR及び制度・施策等の調査研究ならびに姉妹都市交流事業の促進を行う。</t>
    <rPh sb="0" eb="2">
      <t>ヘイセイ</t>
    </rPh>
    <rPh sb="4" eb="5">
      <t>ネン</t>
    </rPh>
    <rPh sb="7" eb="8">
      <t>ガツ</t>
    </rPh>
    <rPh sb="9" eb="11">
      <t>シマイ</t>
    </rPh>
    <rPh sb="11" eb="13">
      <t>トシ</t>
    </rPh>
    <rPh sb="13" eb="15">
      <t>テイケイ</t>
    </rPh>
    <rPh sb="17" eb="19">
      <t>シュウネン</t>
    </rPh>
    <rPh sb="20" eb="22">
      <t>ケイキ</t>
    </rPh>
    <rPh sb="25" eb="26">
      <t>アラ</t>
    </rPh>
    <rPh sb="28" eb="30">
      <t>シマイ</t>
    </rPh>
    <rPh sb="30" eb="32">
      <t>トシ</t>
    </rPh>
    <rPh sb="32" eb="34">
      <t>コウリュウ</t>
    </rPh>
    <rPh sb="34" eb="36">
      <t>ジギョウ</t>
    </rPh>
    <rPh sb="37" eb="38">
      <t>ヒト</t>
    </rPh>
    <rPh sb="43" eb="45">
      <t>ヘイセイ</t>
    </rPh>
    <rPh sb="47" eb="49">
      <t>ネンド</t>
    </rPh>
    <rPh sb="50" eb="51">
      <t>ガツ</t>
    </rPh>
    <rPh sb="53" eb="55">
      <t>ショクイン</t>
    </rPh>
    <rPh sb="55" eb="57">
      <t>ハケン</t>
    </rPh>
    <rPh sb="58" eb="60">
      <t>カイシ</t>
    </rPh>
    <rPh sb="61" eb="64">
      <t>トヨタシ</t>
    </rPh>
    <rPh sb="75" eb="77">
      <t>ショクイン</t>
    </rPh>
    <rPh sb="77" eb="79">
      <t>ハケン</t>
    </rPh>
    <rPh sb="80" eb="81">
      <t>ツウ</t>
    </rPh>
    <rPh sb="84" eb="86">
      <t>ゲンチ</t>
    </rPh>
    <rPh sb="90" eb="93">
      <t>トヨタシ</t>
    </rPh>
    <rPh sb="96" eb="97">
      <t>オヨ</t>
    </rPh>
    <rPh sb="98" eb="100">
      <t>セイド</t>
    </rPh>
    <rPh sb="101" eb="103">
      <t>シサク</t>
    </rPh>
    <rPh sb="103" eb="104">
      <t>トウ</t>
    </rPh>
    <rPh sb="105" eb="107">
      <t>チョウサ</t>
    </rPh>
    <rPh sb="107" eb="109">
      <t>ケンキュウ</t>
    </rPh>
    <rPh sb="113" eb="115">
      <t>シマイ</t>
    </rPh>
    <rPh sb="115" eb="117">
      <t>トシ</t>
    </rPh>
    <rPh sb="117" eb="119">
      <t>コウリュウ</t>
    </rPh>
    <rPh sb="119" eb="121">
      <t>ジギョウ</t>
    </rPh>
    <rPh sb="122" eb="124">
      <t>ソクシン</t>
    </rPh>
    <rPh sb="125" eb="126">
      <t>オコナ</t>
    </rPh>
    <phoneticPr fontId="21"/>
  </si>
  <si>
    <t>①姉妹都市交流事業
・教育・文化分野での交流
・産業・観光・環境分野での交流（主に教育、産業、スポーツ分野）
②豊田市PR
・市名産品PR等産業関連事業
・姉妹都市交流ウェブサイト等を通じた日英両自治体の観光情報等PR</t>
    <rPh sb="1" eb="3">
      <t>シマイ</t>
    </rPh>
    <rPh sb="3" eb="5">
      <t>トシ</t>
    </rPh>
    <rPh sb="5" eb="7">
      <t>コウリュウ</t>
    </rPh>
    <rPh sb="7" eb="9">
      <t>ジギョウ</t>
    </rPh>
    <rPh sb="11" eb="13">
      <t>キョウイク</t>
    </rPh>
    <rPh sb="14" eb="16">
      <t>ブンカ</t>
    </rPh>
    <rPh sb="16" eb="18">
      <t>ブンヤ</t>
    </rPh>
    <rPh sb="20" eb="22">
      <t>コウリュウ</t>
    </rPh>
    <rPh sb="24" eb="26">
      <t>サンギョウ</t>
    </rPh>
    <rPh sb="27" eb="29">
      <t>カンコウ</t>
    </rPh>
    <rPh sb="30" eb="32">
      <t>カンキョウ</t>
    </rPh>
    <rPh sb="32" eb="34">
      <t>ブンヤ</t>
    </rPh>
    <rPh sb="36" eb="38">
      <t>コウリュウ</t>
    </rPh>
    <rPh sb="39" eb="40">
      <t>オモ</t>
    </rPh>
    <rPh sb="41" eb="43">
      <t>キョウイク</t>
    </rPh>
    <rPh sb="44" eb="46">
      <t>サンギョウ</t>
    </rPh>
    <rPh sb="51" eb="53">
      <t>ブンヤ</t>
    </rPh>
    <rPh sb="56" eb="59">
      <t>トヨタシ</t>
    </rPh>
    <rPh sb="63" eb="64">
      <t>シ</t>
    </rPh>
    <rPh sb="64" eb="66">
      <t>メイサン</t>
    </rPh>
    <rPh sb="66" eb="67">
      <t>ヒン</t>
    </rPh>
    <rPh sb="69" eb="70">
      <t>トウ</t>
    </rPh>
    <rPh sb="70" eb="72">
      <t>サンギョウ</t>
    </rPh>
    <rPh sb="72" eb="74">
      <t>カンレン</t>
    </rPh>
    <rPh sb="74" eb="76">
      <t>ジギョウ</t>
    </rPh>
    <rPh sb="78" eb="80">
      <t>シマイ</t>
    </rPh>
    <rPh sb="80" eb="82">
      <t>トシ</t>
    </rPh>
    <rPh sb="82" eb="84">
      <t>コウリュウ</t>
    </rPh>
    <rPh sb="90" eb="91">
      <t>トウ</t>
    </rPh>
    <rPh sb="92" eb="93">
      <t>ツウ</t>
    </rPh>
    <rPh sb="95" eb="97">
      <t>ニチエイ</t>
    </rPh>
    <rPh sb="97" eb="98">
      <t>リョウ</t>
    </rPh>
    <rPh sb="98" eb="101">
      <t>ジチタイ</t>
    </rPh>
    <rPh sb="102" eb="104">
      <t>カンコウ</t>
    </rPh>
    <rPh sb="104" eb="106">
      <t>ジョウホウ</t>
    </rPh>
    <rPh sb="106" eb="107">
      <t>トウ</t>
    </rPh>
    <phoneticPr fontId="21"/>
  </si>
  <si>
    <t>久留米市</t>
    <rPh sb="0" eb="4">
      <t>クルメシ</t>
    </rPh>
    <phoneticPr fontId="23"/>
  </si>
  <si>
    <t>久留米市海外ビジネスコーディネーター</t>
    <rPh sb="0" eb="4">
      <t>クルメシ</t>
    </rPh>
    <rPh sb="4" eb="6">
      <t>カイガイ</t>
    </rPh>
    <phoneticPr fontId="23"/>
  </si>
  <si>
    <t xml:space="preserve">市内企業の商品やサービス等の海外販路開拓及び拡大を図るため
</t>
    <rPh sb="0" eb="1">
      <t>シ</t>
    </rPh>
    <rPh sb="1" eb="2">
      <t>ナイ</t>
    </rPh>
    <rPh sb="2" eb="4">
      <t>キギョウ</t>
    </rPh>
    <phoneticPr fontId="23"/>
  </si>
  <si>
    <t>１．現地情報収集：　現地消費動向、法規制のほかバイヤーリストアップ等
２．ビジネスマッチング支援：　現地企業面談アレンジ、サポート等
３．海外向け商品開発支援：商品開発アドバイス、試飲・試食等</t>
    <rPh sb="50" eb="52">
      <t>ゲンチ</t>
    </rPh>
    <rPh sb="52" eb="54">
      <t>キギョウ</t>
    </rPh>
    <rPh sb="54" eb="56">
      <t>メンダン</t>
    </rPh>
    <rPh sb="65" eb="66">
      <t>ナド</t>
    </rPh>
    <rPh sb="80" eb="82">
      <t>ショウヒン</t>
    </rPh>
    <rPh sb="82" eb="84">
      <t>カイハツ</t>
    </rPh>
    <rPh sb="90" eb="92">
      <t>シイン</t>
    </rPh>
    <rPh sb="93" eb="95">
      <t>シショク</t>
    </rPh>
    <rPh sb="95" eb="96">
      <t>ナド</t>
    </rPh>
    <phoneticPr fontId="23"/>
  </si>
  <si>
    <t>１．現地情報収集：　現地消費動向、法規制のほかバイヤーリストアップ等
２．ビジネスマッチング支援：　現地企業面談アレンジ、サポート等
３．海外向け商品開発支援：商品開発アドバイス、試飲・試食等</t>
  </si>
  <si>
    <t>https://www.city.kurume.fukuoka.jp/1500soshiki/9089syoko/3010oshirase/2017-1019-1901-75.html</t>
  </si>
  <si>
    <t>長崎市</t>
  </si>
  <si>
    <t>長崎市釜山事務所</t>
  </si>
  <si>
    <t>韓国</t>
  </si>
  <si>
    <t>釜山</t>
  </si>
  <si>
    <t>機関等派遣（釜山広域市観光協会）</t>
  </si>
  <si>
    <t>観光推進課</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</si>
  <si>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</si>
  <si>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・韓国人観光客誘致（修学旅行、企業報奨旅行）
・販路拡大支援（特産物の輸出）
・国際交流の調整、支援（学校間、スポーツ、文化団体、都市間、各種団体、個人など）
・韓国内における本市業務の支援（ベイサイドマラソン、帆船まつり、釜山アクアリウムの姉妹交流など）
・釜山地域の大学生の長崎でのホテル実習の支援　など</t>
    <rPh sb="83" eb="85">
      <t>ガッコウ</t>
    </rPh>
    <rPh sb="113" eb="115">
      <t>カンコク</t>
    </rPh>
    <rPh sb="115" eb="116">
      <t>ナイ</t>
    </rPh>
    <phoneticPr fontId="21"/>
  </si>
  <si>
    <t>派遣職員の海外旅行傷害保険料</t>
    <rPh sb="0" eb="2">
      <t>ハケン</t>
    </rPh>
    <rPh sb="2" eb="4">
      <t>ショクイン</t>
    </rPh>
    <rPh sb="5" eb="7">
      <t>カイガイ</t>
    </rPh>
    <rPh sb="7" eb="9">
      <t>リョコウ</t>
    </rPh>
    <rPh sb="9" eb="11">
      <t>ショウガイ</t>
    </rPh>
    <rPh sb="11" eb="13">
      <t>ホケン</t>
    </rPh>
    <rPh sb="13" eb="14">
      <t>リョウ</t>
    </rPh>
    <phoneticPr fontId="21"/>
  </si>
  <si>
    <t>概ね3年おきに存廃に係る見直し検討</t>
    <rPh sb="0" eb="1">
      <t>オオム</t>
    </rPh>
    <rPh sb="3" eb="4">
      <t>ネン</t>
    </rPh>
    <rPh sb="7" eb="8">
      <t>ゾン</t>
    </rPh>
    <rPh sb="10" eb="11">
      <t>カカ</t>
    </rPh>
    <rPh sb="12" eb="14">
      <t>ミナオ</t>
    </rPh>
    <rPh sb="15" eb="17">
      <t>ケントウ</t>
    </rPh>
    <phoneticPr fontId="21"/>
  </si>
  <si>
    <t>大分市</t>
    <rPh sb="0" eb="3">
      <t>オオイタシ</t>
    </rPh>
    <phoneticPr fontId="23"/>
  </si>
  <si>
    <t>武漢</t>
    <rPh sb="0" eb="2">
      <t>ブカン</t>
    </rPh>
    <phoneticPr fontId="23"/>
  </si>
  <si>
    <t>中国武漢市国際交流サービスセンター</t>
    <rPh sb="0" eb="2">
      <t>チュウゴク</t>
    </rPh>
    <phoneticPr fontId="21"/>
  </si>
  <si>
    <t>企画部文化国際課</t>
    <rPh sb="0" eb="2">
      <t>キカク</t>
    </rPh>
    <rPh sb="2" eb="3">
      <t>ブ</t>
    </rPh>
    <rPh sb="3" eb="5">
      <t>ブンカ</t>
    </rPh>
    <rPh sb="5" eb="8">
      <t>コクサイカ</t>
    </rPh>
    <phoneticPr fontId="23"/>
  </si>
  <si>
    <t xml:space="preserve">・本市職員が武漢事務所との交流協議や業務の実績検査等のために渡航する際の旅費。
・大分市武漢事務所の職員が本市を訪問し、各業務についての研修を実施する際の旅費。
</t>
    <rPh sb="1" eb="2">
      <t>ホン</t>
    </rPh>
    <rPh sb="2" eb="3">
      <t>シ</t>
    </rPh>
    <rPh sb="3" eb="5">
      <t>ショクイン</t>
    </rPh>
    <rPh sb="6" eb="8">
      <t>ブカン</t>
    </rPh>
    <rPh sb="8" eb="10">
      <t>ジム</t>
    </rPh>
    <rPh sb="10" eb="11">
      <t>ショ</t>
    </rPh>
    <rPh sb="13" eb="15">
      <t>コウリュウ</t>
    </rPh>
    <rPh sb="15" eb="17">
      <t>キョウギ</t>
    </rPh>
    <rPh sb="18" eb="20">
      <t>ギョウム</t>
    </rPh>
    <rPh sb="21" eb="23">
      <t>ジッセキ</t>
    </rPh>
    <rPh sb="23" eb="25">
      <t>ケンサ</t>
    </rPh>
    <rPh sb="25" eb="26">
      <t>トウ</t>
    </rPh>
    <rPh sb="30" eb="32">
      <t>トコウ</t>
    </rPh>
    <rPh sb="34" eb="35">
      <t>サイ</t>
    </rPh>
    <rPh sb="36" eb="38">
      <t>リョヒ</t>
    </rPh>
    <rPh sb="75" eb="76">
      <t>サイ</t>
    </rPh>
    <rPh sb="77" eb="79">
      <t>リョヒ</t>
    </rPh>
    <phoneticPr fontId="21"/>
  </si>
  <si>
    <t>稚内市</t>
    <rPh sb="0" eb="3">
      <t>ワッカナイシ</t>
    </rPh>
    <phoneticPr fontId="23"/>
  </si>
  <si>
    <t>サハリン事務所</t>
    <rPh sb="4" eb="7">
      <t>ジムショ</t>
    </rPh>
    <phoneticPr fontId="23"/>
  </si>
  <si>
    <t>独自事務所</t>
    <rPh sb="0" eb="2">
      <t>ドクジ</t>
    </rPh>
    <rPh sb="2" eb="5">
      <t>ジムショ</t>
    </rPh>
    <phoneticPr fontId="23"/>
  </si>
  <si>
    <t>那須塩原市</t>
    <rPh sb="0" eb="4">
      <t>ナスシオバラ</t>
    </rPh>
    <rPh sb="4" eb="5">
      <t>シ</t>
    </rPh>
    <phoneticPr fontId="21"/>
  </si>
  <si>
    <t>上海を拠点とするインバウンド（誘客）</t>
    <rPh sb="0" eb="2">
      <t>シャンハイ</t>
    </rPh>
    <rPh sb="3" eb="5">
      <t>キョテン</t>
    </rPh>
    <rPh sb="15" eb="17">
      <t>ユウキャク</t>
    </rPh>
    <phoneticPr fontId="21"/>
  </si>
  <si>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21"/>
  </si>
  <si>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21"/>
  </si>
  <si>
    <t>美祢市</t>
  </si>
  <si>
    <t>美祢市台北観光・交流事務所</t>
  </si>
  <si>
    <t>台湾</t>
  </si>
  <si>
    <t>台北</t>
  </si>
  <si>
    <t>H24</t>
  </si>
  <si>
    <t>台湾との観光交流促進のため美祢市の情報発信拠点施設として設置</t>
  </si>
  <si>
    <t>現地情報の収集、美祢市情報の発信、交流活動の支援</t>
  </si>
  <si>
    <t>東川町</t>
    <rPh sb="0" eb="2">
      <t>ヒガシカワ</t>
    </rPh>
    <rPh sb="2" eb="3">
      <t>マチ</t>
    </rPh>
    <phoneticPr fontId="21"/>
  </si>
  <si>
    <t>東川町日本語留学生支援台湾事務所</t>
    <rPh sb="0" eb="3">
      <t>ヒガシカワチョウ</t>
    </rPh>
    <rPh sb="3" eb="6">
      <t>ニホンゴ</t>
    </rPh>
    <rPh sb="6" eb="9">
      <t>リュウガクセイ</t>
    </rPh>
    <rPh sb="9" eb="11">
      <t>シエン</t>
    </rPh>
    <rPh sb="11" eb="13">
      <t>タイワン</t>
    </rPh>
    <rPh sb="13" eb="15">
      <t>ジム</t>
    </rPh>
    <rPh sb="15" eb="16">
      <t>ショ</t>
    </rPh>
    <phoneticPr fontId="21"/>
  </si>
  <si>
    <t>交流促進課</t>
    <rPh sb="0" eb="2">
      <t>コウリュウ</t>
    </rPh>
    <rPh sb="2" eb="4">
      <t>ソクシン</t>
    </rPh>
    <rPh sb="4" eb="5">
      <t>カ</t>
    </rPh>
    <phoneticPr fontId="21"/>
  </si>
  <si>
    <t>台湾における町の観光・物産等のPRや、交流活動におけるコーディネート、留学生受入れに当たり、現地での広報による効果的な学生募集と円滑な受入準備を行うため。</t>
    <rPh sb="0" eb="2">
      <t>タイワン</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1"/>
  </si>
  <si>
    <t>①町に留学する留学生・研修生の紹介・募集・取り纏め・送り出し
②町の観光・物産等のPR活動
③台湾と町の文化交流活動</t>
    <rPh sb="3" eb="5">
      <t>リュウガク</t>
    </rPh>
    <rPh sb="11" eb="14">
      <t>ケンシュウセイ</t>
    </rPh>
    <rPh sb="47" eb="49">
      <t>タイワン</t>
    </rPh>
    <phoneticPr fontId="21"/>
  </si>
  <si>
    <t>http://www.snark.com.tw/</t>
  </si>
  <si>
    <t>東川町</t>
    <rPh sb="0" eb="3">
      <t>ヒガシカワチョウ</t>
    </rPh>
    <phoneticPr fontId="21"/>
  </si>
  <si>
    <t>東川町日本語留学生
支援タイ事務所</t>
    <rPh sb="0" eb="3">
      <t>ヒガシカワチョウ</t>
    </rPh>
    <rPh sb="3" eb="6">
      <t>ニホンゴ</t>
    </rPh>
    <rPh sb="6" eb="9">
      <t>リュウガクセイ</t>
    </rPh>
    <rPh sb="10" eb="12">
      <t>シエン</t>
    </rPh>
    <rPh sb="14" eb="16">
      <t>ジム</t>
    </rPh>
    <rPh sb="16" eb="17">
      <t>ショ</t>
    </rPh>
    <phoneticPr fontId="21"/>
  </si>
  <si>
    <t>タイおける町の観光・物産等のPRや、交流活動におけるコーディネート、留学生受入れに当たり、現地での広報による効果的な学生募集と円滑な受入準備を行うため。</t>
    <rPh sb="5" eb="6">
      <t>マチ</t>
    </rPh>
    <rPh sb="7" eb="9">
      <t>カンコウ</t>
    </rPh>
    <rPh sb="10" eb="12">
      <t>ブッサン</t>
    </rPh>
    <rPh sb="12" eb="13">
      <t>トウ</t>
    </rPh>
    <rPh sb="18" eb="20">
      <t>コウリュウ</t>
    </rPh>
    <rPh sb="20" eb="22">
      <t>カツドウ</t>
    </rPh>
    <rPh sb="34" eb="37">
      <t>リュウガクセイ</t>
    </rPh>
    <rPh sb="37" eb="39">
      <t>ウケイ</t>
    </rPh>
    <rPh sb="41" eb="42">
      <t>ア</t>
    </rPh>
    <rPh sb="45" eb="47">
      <t>ゲンチ</t>
    </rPh>
    <rPh sb="49" eb="51">
      <t>コウホウ</t>
    </rPh>
    <rPh sb="54" eb="57">
      <t>コウカテキ</t>
    </rPh>
    <rPh sb="58" eb="60">
      <t>ガクセイ</t>
    </rPh>
    <rPh sb="60" eb="62">
      <t>ボシュウ</t>
    </rPh>
    <rPh sb="63" eb="65">
      <t>エンカツ</t>
    </rPh>
    <rPh sb="66" eb="68">
      <t>ウケイレ</t>
    </rPh>
    <rPh sb="68" eb="70">
      <t>ジュンビ</t>
    </rPh>
    <rPh sb="71" eb="72">
      <t>オコナ</t>
    </rPh>
    <phoneticPr fontId="21"/>
  </si>
  <si>
    <t>①町に留学する留学生・研修生の紹介・募集・取り纏め・送り出し
②町の観光・物産等のPR活動
③タイと町の文化交流活動</t>
    <rPh sb="3" eb="5">
      <t>リュウガク</t>
    </rPh>
    <rPh sb="11" eb="14">
      <t>ケンシュウセイ</t>
    </rPh>
    <phoneticPr fontId="21"/>
  </si>
  <si>
    <t>http://higashikawa-th.com/</t>
  </si>
  <si>
    <t>東川町日本語留学生支援中国事務所</t>
    <rPh sb="0" eb="3">
      <t>ヒガシカワチョウ</t>
    </rPh>
    <rPh sb="3" eb="6">
      <t>ニホンゴ</t>
    </rPh>
    <rPh sb="6" eb="9">
      <t>リュウガクセイ</t>
    </rPh>
    <rPh sb="9" eb="11">
      <t>シエン</t>
    </rPh>
    <rPh sb="11" eb="13">
      <t>チュウゴク</t>
    </rPh>
    <rPh sb="13" eb="15">
      <t>ジム</t>
    </rPh>
    <rPh sb="15" eb="16">
      <t>ショ</t>
    </rPh>
    <phoneticPr fontId="21"/>
  </si>
  <si>
    <t>交流促進課</t>
    <rPh sb="0" eb="2">
      <t>コウリュウ</t>
    </rPh>
    <rPh sb="2" eb="5">
      <t>ソクシンカ</t>
    </rPh>
    <phoneticPr fontId="21"/>
  </si>
  <si>
    <t>中国における町の観光・物産等のPRや、交流活動におけるコーディネート、留学生受入れに当たり、現地での広報による効果的な学生募集と円滑な受入準備を行うため。</t>
    <rPh sb="0" eb="2">
      <t>チュウゴク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1"/>
  </si>
  <si>
    <t>①町に留学する留学生・研修生の紹介・募集・取り纏め・送り出し
②町の観光・物産等のPR活動
③中国と町の文化交流活動</t>
    <rPh sb="3" eb="5">
      <t>リュウガク</t>
    </rPh>
    <rPh sb="11" eb="14">
      <t>ケンシュウセイ</t>
    </rPh>
    <phoneticPr fontId="21"/>
  </si>
  <si>
    <t>http://www.daocaojp.com</t>
  </si>
  <si>
    <t>東川町日本語留学生支援韓国事務所</t>
    <rPh sb="0" eb="3">
      <t>ヒガシカワチョウ</t>
    </rPh>
    <rPh sb="3" eb="6">
      <t>ニホンゴ</t>
    </rPh>
    <rPh sb="6" eb="9">
      <t>リュウガクセイ</t>
    </rPh>
    <rPh sb="9" eb="11">
      <t>シエン</t>
    </rPh>
    <rPh sb="11" eb="13">
      <t>カンコク</t>
    </rPh>
    <rPh sb="13" eb="15">
      <t>ジム</t>
    </rPh>
    <rPh sb="15" eb="16">
      <t>ショ</t>
    </rPh>
    <phoneticPr fontId="21"/>
  </si>
  <si>
    <t>水原</t>
    <rPh sb="0" eb="2">
      <t>ミズハラ</t>
    </rPh>
    <phoneticPr fontId="21"/>
  </si>
  <si>
    <t>韓国における町の観光・物産等のPRや、交流活動におけるコーディネート、留学生受入れに当たり、現地での広報による効果的な学生募集と円滑な受入準備を行うため。</t>
    <rPh sb="0" eb="2">
      <t>カンコク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1"/>
  </si>
  <si>
    <t>①町に留学する留学生・研修生の紹介・募集・取り纏め・送り出し
②町の観光・物産等のPR活動
③韓国と町の文化交流活動</t>
    <rPh sb="3" eb="5">
      <t>リュウガク</t>
    </rPh>
    <rPh sb="11" eb="14">
      <t>ケンシュウセイ</t>
    </rPh>
    <rPh sb="47" eb="49">
      <t>カンコク</t>
    </rPh>
    <phoneticPr fontId="21"/>
  </si>
  <si>
    <t>姉妹都市通信員</t>
    <rPh sb="0" eb="2">
      <t>シマイ</t>
    </rPh>
    <rPh sb="2" eb="4">
      <t>トシ</t>
    </rPh>
    <rPh sb="4" eb="7">
      <t>ツウシンイン</t>
    </rPh>
    <phoneticPr fontId="21"/>
  </si>
  <si>
    <t>姉妹都市との円滑な交流活動を実施するため。</t>
    <rPh sb="6" eb="8">
      <t>エンカツ</t>
    </rPh>
    <rPh sb="14" eb="16">
      <t>ジッシ</t>
    </rPh>
    <phoneticPr fontId="23"/>
  </si>
  <si>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21"/>
  </si>
  <si>
    <t>対馬市</t>
    <rPh sb="0" eb="3">
      <t>ツシマシ</t>
    </rPh>
    <phoneticPr fontId="23"/>
  </si>
  <si>
    <t>対馬釜山事務所</t>
    <rPh sb="0" eb="2">
      <t>ツシマ</t>
    </rPh>
    <rPh sb="2" eb="4">
      <t>プサン</t>
    </rPh>
    <rPh sb="4" eb="7">
      <t>ジムショ</t>
    </rPh>
    <phoneticPr fontId="23"/>
  </si>
  <si>
    <t>鹿児島県</t>
    <rPh sb="0" eb="3">
      <t>カゴシマ</t>
    </rPh>
    <rPh sb="3" eb="4">
      <t>ケン</t>
    </rPh>
    <phoneticPr fontId="23"/>
  </si>
  <si>
    <t>かごしまPR課</t>
    <rPh sb="6" eb="7">
      <t>カ</t>
    </rPh>
    <phoneticPr fontId="23"/>
  </si>
  <si>
    <t>国内事務費等</t>
    <rPh sb="0" eb="2">
      <t>コクナイ</t>
    </rPh>
    <rPh sb="2" eb="5">
      <t>ジムヒ</t>
    </rPh>
    <rPh sb="5" eb="6">
      <t>トウ</t>
    </rPh>
    <phoneticPr fontId="21"/>
  </si>
  <si>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23"/>
  </si>
  <si>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23"/>
  </si>
  <si>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23"/>
  </si>
  <si>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23"/>
  </si>
  <si>
    <t>県庁側事務費等</t>
    <rPh sb="0" eb="2">
      <t>ケンチョウ</t>
    </rPh>
    <rPh sb="2" eb="3">
      <t>ガワ</t>
    </rPh>
    <rPh sb="3" eb="6">
      <t>ジムヒ</t>
    </rPh>
    <rPh sb="6" eb="7">
      <t>トウ</t>
    </rPh>
    <phoneticPr fontId="21"/>
  </si>
  <si>
    <t>鹿児島県</t>
    <rPh sb="0" eb="4">
      <t>カゴシマケン</t>
    </rPh>
    <phoneticPr fontId="21"/>
  </si>
  <si>
    <t>鹿児島県ＡＳＥＡＮディレクター</t>
    <rPh sb="0" eb="4">
      <t>カゴシマケン</t>
    </rPh>
    <phoneticPr fontId="21"/>
  </si>
  <si>
    <t>ＡＳＥＡＮにおける市場情報の収集や市場開拓，市場・流通関係者等との人的ネットワーク構築を推進する。</t>
    <rPh sb="9" eb="11">
      <t>シジョウ</t>
    </rPh>
    <rPh sb="11" eb="13">
      <t>ジョウホウ</t>
    </rPh>
    <rPh sb="14" eb="16">
      <t>シュウシュウ</t>
    </rPh>
    <rPh sb="17" eb="19">
      <t>シジョウ</t>
    </rPh>
    <rPh sb="19" eb="21">
      <t>カイタク</t>
    </rPh>
    <rPh sb="22" eb="24">
      <t>シジョウ</t>
    </rPh>
    <rPh sb="25" eb="27">
      <t>リュウツウ</t>
    </rPh>
    <rPh sb="27" eb="30">
      <t>カンケイシャ</t>
    </rPh>
    <rPh sb="30" eb="31">
      <t>トウ</t>
    </rPh>
    <rPh sb="33" eb="35">
      <t>ジンテキ</t>
    </rPh>
    <rPh sb="41" eb="43">
      <t>コウチク</t>
    </rPh>
    <rPh sb="44" eb="46">
      <t>スイシン</t>
    </rPh>
    <phoneticPr fontId="23"/>
  </si>
  <si>
    <t>公益財団法人　東京観光財団</t>
    <rPh sb="0" eb="2">
      <t>コウエキ</t>
    </rPh>
    <rPh sb="2" eb="4">
      <t>ザイダン</t>
    </rPh>
    <rPh sb="4" eb="6">
      <t>ホウジン</t>
    </rPh>
    <rPh sb="7" eb="9">
      <t>トウキョウ</t>
    </rPh>
    <rPh sb="9" eb="11">
      <t>カンコウ</t>
    </rPh>
    <rPh sb="11" eb="13">
      <t>ザイダン</t>
    </rPh>
    <phoneticPr fontId="21"/>
  </si>
  <si>
    <t>日本景徳鎮株式会社</t>
    <rPh sb="0" eb="2">
      <t>ニホン</t>
    </rPh>
    <rPh sb="2" eb="5">
      <t>ケイトクチン</t>
    </rPh>
    <rPh sb="5" eb="9">
      <t>カブシキガイシャ</t>
    </rPh>
    <phoneticPr fontId="21"/>
  </si>
  <si>
    <t>東洋ビジネスサービス株式会社</t>
    <rPh sb="0" eb="2">
      <t>トウヨウ</t>
    </rPh>
    <rPh sb="10" eb="14">
      <t>カブシキガイシャ</t>
    </rPh>
    <phoneticPr fontId="21"/>
  </si>
  <si>
    <t>北海道総合商事　株式会社　</t>
  </si>
  <si>
    <t>アジア・アライアンス・パートナー・ジャパン株式会社</t>
  </si>
  <si>
    <t>姜鎮姫</t>
    <rPh sb="0" eb="1">
      <t>カン</t>
    </rPh>
    <rPh sb="1" eb="2">
      <t>マモル</t>
    </rPh>
    <rPh sb="2" eb="3">
      <t>ヒメ</t>
    </rPh>
    <phoneticPr fontId="21"/>
  </si>
  <si>
    <t>熊本県貿易協会</t>
    <rPh sb="0" eb="3">
      <t>クマモトケン</t>
    </rPh>
    <rPh sb="3" eb="5">
      <t>ボウエキ</t>
    </rPh>
    <rPh sb="5" eb="7">
      <t>キョウカイ</t>
    </rPh>
    <phoneticPr fontId="21"/>
  </si>
  <si>
    <t>業務委託契約等</t>
    <rPh sb="0" eb="2">
      <t>ギョウム</t>
    </rPh>
    <rPh sb="2" eb="4">
      <t>イタク</t>
    </rPh>
    <rPh sb="4" eb="6">
      <t>ケイヤク</t>
    </rPh>
    <rPh sb="6" eb="7">
      <t>ナド</t>
    </rPh>
    <phoneticPr fontId="21"/>
  </si>
  <si>
    <t>個人へ委託</t>
    <rPh sb="0" eb="2">
      <t>コジン</t>
    </rPh>
    <rPh sb="3" eb="5">
      <t>イタク</t>
    </rPh>
    <phoneticPr fontId="21"/>
  </si>
  <si>
    <t>福威國際有限公司</t>
    <rPh sb="0" eb="1">
      <t>フク</t>
    </rPh>
    <rPh sb="1" eb="2">
      <t>イ</t>
    </rPh>
    <rPh sb="2" eb="4">
      <t>コクサイ</t>
    </rPh>
    <rPh sb="4" eb="6">
      <t>ユウゲン</t>
    </rPh>
    <rPh sb="6" eb="8">
      <t>コウシ</t>
    </rPh>
    <phoneticPr fontId="23"/>
  </si>
  <si>
    <t>日旅国際旅行社有限公司</t>
    <rPh sb="0" eb="2">
      <t>ニチリョ</t>
    </rPh>
    <rPh sb="2" eb="4">
      <t>コクサイ</t>
    </rPh>
    <rPh sb="4" eb="6">
      <t>リョコウ</t>
    </rPh>
    <rPh sb="6" eb="7">
      <t>シャ</t>
    </rPh>
    <rPh sb="7" eb="9">
      <t>ユウゲン</t>
    </rPh>
    <rPh sb="9" eb="11">
      <t>コウシ</t>
    </rPh>
    <phoneticPr fontId="21"/>
  </si>
  <si>
    <t>ドイツ</t>
  </si>
  <si>
    <t>H28</t>
    <phoneticPr fontId="21"/>
  </si>
  <si>
    <t>H4</t>
    <phoneticPr fontId="23"/>
  </si>
  <si>
    <t>http://www.miyagi.or.kr/j_index.php</t>
    <phoneticPr fontId="23"/>
  </si>
  <si>
    <t>大連</t>
    <phoneticPr fontId="23"/>
  </si>
  <si>
    <t>H17</t>
    <phoneticPr fontId="23"/>
  </si>
  <si>
    <t>http://miyagi-dalian.com/</t>
    <phoneticPr fontId="23"/>
  </si>
  <si>
    <t>ベトナム</t>
    <phoneticPr fontId="23"/>
  </si>
  <si>
    <t xml:space="preserve"> 業務委託契約</t>
    <phoneticPr fontId="23"/>
  </si>
  <si>
    <t>㈱フォーバル</t>
    <phoneticPr fontId="21"/>
  </si>
  <si>
    <t>県内企業のベトナム社会主義共和国等における販売・仕入先の開拓や企業進出等を支援するため</t>
    <phoneticPr fontId="23"/>
  </si>
  <si>
    <t>インドネシア</t>
    <phoneticPr fontId="23"/>
  </si>
  <si>
    <t>ジャカルタ</t>
    <phoneticPr fontId="23"/>
  </si>
  <si>
    <t>カンボジア</t>
    <phoneticPr fontId="23"/>
  </si>
  <si>
    <t>プノンペン</t>
    <phoneticPr fontId="23"/>
  </si>
  <si>
    <t>ミャンマー</t>
    <phoneticPr fontId="23"/>
  </si>
  <si>
    <t>H14</t>
    <phoneticPr fontId="23"/>
  </si>
  <si>
    <t>H26</t>
    <phoneticPr fontId="21"/>
  </si>
  <si>
    <t>－</t>
    <phoneticPr fontId="21"/>
  </si>
  <si>
    <t>ロシア</t>
    <phoneticPr fontId="21"/>
  </si>
  <si>
    <t>H16</t>
    <phoneticPr fontId="23"/>
  </si>
  <si>
    <t>http://gunmash.cn/jp/index.php</t>
    <phoneticPr fontId="21"/>
  </si>
  <si>
    <t>H22</t>
    <phoneticPr fontId="23"/>
  </si>
  <si>
    <t>タイ</t>
    <phoneticPr fontId="23"/>
  </si>
  <si>
    <t>H26</t>
    <phoneticPr fontId="23"/>
  </si>
  <si>
    <t>H18</t>
    <phoneticPr fontId="23"/>
  </si>
  <si>
    <t>H20</t>
    <phoneticPr fontId="23"/>
  </si>
  <si>
    <t>フランス</t>
    <phoneticPr fontId="23"/>
  </si>
  <si>
    <t>H23</t>
    <phoneticPr fontId="23"/>
  </si>
  <si>
    <t>H27</t>
    <phoneticPr fontId="23"/>
  </si>
  <si>
    <t>ジャカルタ</t>
    <phoneticPr fontId="21"/>
  </si>
  <si>
    <t>H29</t>
    <phoneticPr fontId="23"/>
  </si>
  <si>
    <t>中国経済が著しく発展し、県内企業の中国進出、各種交流の拡大が進んでいるため、県の活動拠点を設け、各種交流活動を支援する。</t>
    <phoneticPr fontId="23"/>
  </si>
  <si>
    <t>・経済交流の推進
・各種交流事業への支援
・富山ファン倶楽部の活動                                                                              ・観光客誘致（国際観光の推進）</t>
    <phoneticPr fontId="23"/>
  </si>
  <si>
    <t>H11</t>
    <phoneticPr fontId="23"/>
  </si>
  <si>
    <t>http://www.fukui-kaigai.jp/sh/</t>
    <phoneticPr fontId="23"/>
  </si>
  <si>
    <t>ふくいバンコクビジネスサポートセンター</t>
    <phoneticPr fontId="23"/>
  </si>
  <si>
    <t>バンコク</t>
    <phoneticPr fontId="21"/>
  </si>
  <si>
    <t>H7</t>
    <phoneticPr fontId="23"/>
  </si>
  <si>
    <t>県内企業に対して、中国を中心に貿易取引の斡旋、経済・投資動向等に関する情報提供を行うことにより、投資・貿易等、海外展開に対する支援を行うため。</t>
    <phoneticPr fontId="23"/>
  </si>
  <si>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23"/>
  </si>
  <si>
    <t>http://www.pref.aichi.jp/ricchitsusho/gaikoku/center.html</t>
    <phoneticPr fontId="23"/>
  </si>
  <si>
    <t>ニューデリー</t>
    <phoneticPr fontId="21"/>
  </si>
  <si>
    <t>http://www.pref.aichi.jp/soshiki/ricchitsusho/aichidesk-india.html</t>
    <phoneticPr fontId="21"/>
  </si>
  <si>
    <t>・企業ニーズ</t>
    <phoneticPr fontId="23"/>
  </si>
  <si>
    <t>マレーシア</t>
    <phoneticPr fontId="23"/>
  </si>
  <si>
    <t>アジア・アライアンス・パートナー・ジャパン株式会社</t>
    <phoneticPr fontId="21"/>
  </si>
  <si>
    <t>http://www.pref.shimane.lg.jp/industry/enterprise/shien/kaigai/support_office.html</t>
    <phoneticPr fontId="21"/>
  </si>
  <si>
    <t>重慶吉涛実業有限公司</t>
    <phoneticPr fontId="21"/>
  </si>
  <si>
    <t>H24</t>
    <phoneticPr fontId="23"/>
  </si>
  <si>
    <t>中国の成長市場を獲得し県経済の持続的成長を図るため，県内企業が中国・四川省でビジネス活動を展開する際の相談・情報提供及び業務支援拠点として開設</t>
    <phoneticPr fontId="23"/>
  </si>
  <si>
    <t>http://www.pref.hiroshima.lg.jp/soshiki/77/shisenjimusyo-annai.html</t>
    <phoneticPr fontId="23"/>
  </si>
  <si>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21"/>
  </si>
  <si>
    <t>http://www.dedao-tokushima.com/jp/</t>
    <phoneticPr fontId="21"/>
  </si>
  <si>
    <t>独自海外事務所</t>
    <phoneticPr fontId="23"/>
  </si>
  <si>
    <t>企画・地域振興部国際局国際政策課</t>
    <phoneticPr fontId="23"/>
  </si>
  <si>
    <t>http://www.fukuoka.com.hk/</t>
    <phoneticPr fontId="23"/>
  </si>
  <si>
    <t>サンフランシスコ</t>
    <phoneticPr fontId="23"/>
  </si>
  <si>
    <t>ドイツ</t>
    <phoneticPr fontId="23"/>
  </si>
  <si>
    <t>フランクフルト</t>
    <phoneticPr fontId="23"/>
  </si>
  <si>
    <t>-</t>
    <phoneticPr fontId="21"/>
  </si>
  <si>
    <t>商業・サービス業
振興課</t>
    <phoneticPr fontId="23"/>
  </si>
  <si>
    <t>http://www.pref-oita-shanghai.cn/</t>
    <phoneticPr fontId="23"/>
  </si>
  <si>
    <t>H24～日中経済協会</t>
    <phoneticPr fontId="21"/>
  </si>
  <si>
    <t>H6</t>
    <phoneticPr fontId="23"/>
  </si>
  <si>
    <t>・横浜市への海外企業の誘致
・海外における横浜市内の企業の事業活動の促進
・海外諸都市との交流事業にかかる連絡及び調整
・海外における市政関連情報の収集及び発信</t>
    <phoneticPr fontId="23"/>
  </si>
  <si>
    <t>中国地域での、横浜への海外企業誘致・横浜企業の活動支援・国際交流活動</t>
    <phoneticPr fontId="23"/>
  </si>
  <si>
    <t>ムンバイ</t>
    <phoneticPr fontId="23"/>
  </si>
  <si>
    <t>メキシコ</t>
    <phoneticPr fontId="23"/>
  </si>
  <si>
    <t>S54</t>
    <phoneticPr fontId="23"/>
  </si>
  <si>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23"/>
  </si>
  <si>
    <t>ベトナム</t>
    <phoneticPr fontId="21"/>
  </si>
  <si>
    <t>ホーチミン</t>
    <phoneticPr fontId="21"/>
  </si>
  <si>
    <t>http://www.osaka-sh.com.cn/</t>
    <phoneticPr fontId="21"/>
  </si>
  <si>
    <t>http://cafe.city.fukuoka.lg.jp/office/</t>
    <phoneticPr fontId="23"/>
  </si>
  <si>
    <t>茅ヶ崎市とホノルル市・郡の姉妹都市としての友好の絆を築き、平和、教育、観光、通商、科学・技術、文化、スポーツの分野に関する姉妹都市交流事務の円滑な遂行を図るため</t>
    <phoneticPr fontId="21"/>
  </si>
  <si>
    <t>・姉妹都市交流に関する意見や提言、関係者との連絡調整を行うこと。
・特命大使の経歴等を通じて、姉妹都市交流の魅力を積極的にＰＲすること。
・特命大使としての会議やイベントに参加すること。</t>
    <phoneticPr fontId="21"/>
  </si>
  <si>
    <t>イタリア</t>
    <phoneticPr fontId="23"/>
  </si>
  <si>
    <t>姉妹都市との交流活動を円滑に実施するため</t>
    <phoneticPr fontId="23"/>
  </si>
  <si>
    <t>カンピーナス</t>
    <phoneticPr fontId="23"/>
  </si>
  <si>
    <t>b</t>
    <phoneticPr fontId="21"/>
  </si>
  <si>
    <t>市内企業の商品やサービス等の海外販路開拓及び拡大を図るため</t>
    <phoneticPr fontId="23"/>
  </si>
  <si>
    <t>中国</t>
    <phoneticPr fontId="23"/>
  </si>
  <si>
    <t>上海</t>
    <phoneticPr fontId="21"/>
  </si>
  <si>
    <t>H15</t>
    <phoneticPr fontId="23"/>
  </si>
  <si>
    <t>新高通顧問股份有限公司</t>
    <rPh sb="0" eb="2">
      <t>ニイタカ</t>
    </rPh>
    <rPh sb="2" eb="3">
      <t>ツウ</t>
    </rPh>
    <rPh sb="3" eb="5">
      <t>コモン</t>
    </rPh>
    <rPh sb="5" eb="6">
      <t>マタ</t>
    </rPh>
    <rPh sb="6" eb="7">
      <t>フン</t>
    </rPh>
    <rPh sb="7" eb="9">
      <t>ユウゲン</t>
    </rPh>
    <rPh sb="9" eb="11">
      <t>コウシ</t>
    </rPh>
    <phoneticPr fontId="21"/>
  </si>
  <si>
    <t>個人</t>
    <rPh sb="0" eb="2">
      <t>コジン</t>
    </rPh>
    <phoneticPr fontId="21"/>
  </si>
  <si>
    <t>上海道草文化慱播有限公司</t>
    <rPh sb="0" eb="2">
      <t>シャンハイ</t>
    </rPh>
    <rPh sb="2" eb="4">
      <t>ミチクサ</t>
    </rPh>
    <rPh sb="4" eb="6">
      <t>ブンカ</t>
    </rPh>
    <rPh sb="6" eb="7">
      <t>ダン</t>
    </rPh>
    <rPh sb="7" eb="8">
      <t>バン</t>
    </rPh>
    <rPh sb="8" eb="10">
      <t>ユウゲン</t>
    </rPh>
    <rPh sb="10" eb="12">
      <t>コウシ</t>
    </rPh>
    <phoneticPr fontId="21"/>
  </si>
  <si>
    <t>EJC外国語学院</t>
    <rPh sb="3" eb="5">
      <t>ガイコク</t>
    </rPh>
    <rPh sb="5" eb="6">
      <t>ゴ</t>
    </rPh>
    <rPh sb="6" eb="8">
      <t>ガクイン</t>
    </rPh>
    <phoneticPr fontId="21"/>
  </si>
  <si>
    <t>http://blog.naver.com/ejchappy</t>
    <phoneticPr fontId="21"/>
  </si>
  <si>
    <t>カナダ</t>
    <phoneticPr fontId="23"/>
  </si>
  <si>
    <t>キャンモア</t>
    <phoneticPr fontId="21"/>
  </si>
  <si>
    <t>H5</t>
    <phoneticPr fontId="23"/>
  </si>
  <si>
    <t>東川町日本語留学生支援ベトナム事務所</t>
    <rPh sb="0" eb="2">
      <t>ヒガシカワ</t>
    </rPh>
    <rPh sb="2" eb="3">
      <t>マチ</t>
    </rPh>
    <rPh sb="3" eb="6">
      <t>ニホンゴ</t>
    </rPh>
    <rPh sb="6" eb="9">
      <t>リュウガクセイ</t>
    </rPh>
    <rPh sb="9" eb="11">
      <t>シエン</t>
    </rPh>
    <rPh sb="15" eb="17">
      <t>ジム</t>
    </rPh>
    <rPh sb="17" eb="18">
      <t>ショ</t>
    </rPh>
    <phoneticPr fontId="21"/>
  </si>
  <si>
    <t>ハノイ</t>
    <phoneticPr fontId="21"/>
  </si>
  <si>
    <t>KYODAI　JSC</t>
    <phoneticPr fontId="21"/>
  </si>
  <si>
    <t>ベトナムにおける町の観光・物産等のPRや、交流活動におけるコーディネート、留学生受入れに当たり、現地での広報による効果的な学生募集と円滑な受入準備を行うため。</t>
    <rPh sb="8" eb="9">
      <t>マチ</t>
    </rPh>
    <rPh sb="10" eb="12">
      <t>カンコウ</t>
    </rPh>
    <rPh sb="13" eb="15">
      <t>ブッサン</t>
    </rPh>
    <rPh sb="15" eb="16">
      <t>トウ</t>
    </rPh>
    <rPh sb="21" eb="23">
      <t>コウリュウ</t>
    </rPh>
    <rPh sb="23" eb="25">
      <t>カツドウ</t>
    </rPh>
    <rPh sb="37" eb="40">
      <t>リュウガクセイ</t>
    </rPh>
    <rPh sb="40" eb="42">
      <t>ウケイ</t>
    </rPh>
    <rPh sb="44" eb="45">
      <t>ア</t>
    </rPh>
    <rPh sb="48" eb="50">
      <t>ゲンチ</t>
    </rPh>
    <rPh sb="52" eb="54">
      <t>コウホウ</t>
    </rPh>
    <rPh sb="57" eb="60">
      <t>コウカテキ</t>
    </rPh>
    <rPh sb="61" eb="63">
      <t>ガクセイ</t>
    </rPh>
    <rPh sb="63" eb="65">
      <t>ボシュウ</t>
    </rPh>
    <rPh sb="66" eb="68">
      <t>エンカツ</t>
    </rPh>
    <rPh sb="69" eb="71">
      <t>ウケイレ</t>
    </rPh>
    <rPh sb="71" eb="73">
      <t>ジュンビ</t>
    </rPh>
    <rPh sb="74" eb="75">
      <t>オコナ</t>
    </rPh>
    <phoneticPr fontId="21"/>
  </si>
  <si>
    <t>①町に留学する留学生・研修生の紹介・募集・取り纏め・送り出し
②町の観光・物産等のPR活動
③ベトナムと町の文化交流活動</t>
    <rPh sb="3" eb="5">
      <t>リュウガク</t>
    </rPh>
    <rPh sb="11" eb="14">
      <t>ケンシュウセイ</t>
    </rPh>
    <phoneticPr fontId="21"/>
  </si>
  <si>
    <t>http://kyodai.vn/</t>
    <phoneticPr fontId="21"/>
  </si>
  <si>
    <t>ｄ</t>
    <phoneticPr fontId="21"/>
  </si>
  <si>
    <t>フランス</t>
    <phoneticPr fontId="21"/>
  </si>
  <si>
    <t>イタリア</t>
    <phoneticPr fontId="21"/>
  </si>
  <si>
    <t>ドイツ</t>
    <phoneticPr fontId="21"/>
  </si>
  <si>
    <t>オーストリア</t>
    <phoneticPr fontId="21"/>
  </si>
  <si>
    <t>スペイン</t>
    <phoneticPr fontId="21"/>
  </si>
  <si>
    <t>マレーシア</t>
    <phoneticPr fontId="21"/>
  </si>
  <si>
    <t>インドネシア</t>
    <phoneticPr fontId="21"/>
  </si>
  <si>
    <t>カンボジア</t>
    <phoneticPr fontId="21"/>
  </si>
  <si>
    <t>フィリピン</t>
    <phoneticPr fontId="21"/>
  </si>
  <si>
    <t>カナダ</t>
    <phoneticPr fontId="21"/>
  </si>
  <si>
    <t>インド</t>
    <phoneticPr fontId="21"/>
  </si>
  <si>
    <t>ブラジル</t>
    <phoneticPr fontId="21"/>
  </si>
  <si>
    <t>メキシコ</t>
    <phoneticPr fontId="21"/>
  </si>
  <si>
    <t>独自事務所
(熊本県と肥後銀行の共同運営)</t>
    <rPh sb="7" eb="10">
      <t>クマモトケン</t>
    </rPh>
    <rPh sb="11" eb="13">
      <t>ヒゴ</t>
    </rPh>
    <rPh sb="13" eb="15">
      <t>ギンコウ</t>
    </rPh>
    <rPh sb="16" eb="18">
      <t>キョウドウ</t>
    </rPh>
    <rPh sb="18" eb="20">
      <t>ウンエイ</t>
    </rPh>
    <phoneticPr fontId="21"/>
  </si>
  <si>
    <t>（一社）那須塩原市観光局</t>
    <rPh sb="1" eb="2">
      <t>イチ</t>
    </rPh>
    <rPh sb="2" eb="3">
      <t>シャ</t>
    </rPh>
    <rPh sb="4" eb="9">
      <t>ナスシオバラシ</t>
    </rPh>
    <rPh sb="9" eb="12">
      <t>カンコウキョク</t>
    </rPh>
    <phoneticPr fontId="21"/>
  </si>
  <si>
    <t>観光商工部観光振興課</t>
    <rPh sb="2" eb="4">
      <t>ショウコウ</t>
    </rPh>
    <phoneticPr fontId="23"/>
  </si>
  <si>
    <t>国際部国際課</t>
    <rPh sb="0" eb="2">
      <t>コクサイ</t>
    </rPh>
    <rPh sb="3" eb="5">
      <t>コクサイ</t>
    </rPh>
    <rPh sb="5" eb="6">
      <t>カ</t>
    </rPh>
    <phoneticPr fontId="23"/>
  </si>
  <si>
    <t>個人
（陳 進躍　氏）</t>
    <rPh sb="0" eb="2">
      <t>コジン</t>
    </rPh>
    <rPh sb="4" eb="5">
      <t>チン</t>
    </rPh>
    <rPh sb="6" eb="7">
      <t>スス</t>
    </rPh>
    <rPh sb="7" eb="8">
      <t>ヤク</t>
    </rPh>
    <rPh sb="9" eb="10">
      <t>シ</t>
    </rPh>
    <phoneticPr fontId="21"/>
  </si>
  <si>
    <t>ビジネスコーディネーター（シンガポール）</t>
  </si>
  <si>
    <t xml:space="preserve">・医療関連企業をはじめとする外国・外資系企業の神戸市への誘致 
・神戸市内企業の海外展開支援
・農水産物など「神戸の食」の海外展開
・その他神戸市のシティプロモーションに関する業務（インバウンド観光誘致等）
</t>
  </si>
  <si>
    <t>ビジネスコーディネーター（ドイツ）</t>
  </si>
  <si>
    <t>ハンブルク</t>
  </si>
  <si>
    <t>H29</t>
  </si>
  <si>
    <t>※複数国地域にまたがる場合は国ごとにカウントしている。</t>
    <rPh sb="1" eb="3">
      <t>フクスウ</t>
    </rPh>
    <rPh sb="3" eb="4">
      <t>クニ</t>
    </rPh>
    <rPh sb="4" eb="6">
      <t>チイキ</t>
    </rPh>
    <rPh sb="11" eb="13">
      <t>バアイ</t>
    </rPh>
    <rPh sb="14" eb="15">
      <t>クニ</t>
    </rPh>
    <phoneticPr fontId="21"/>
  </si>
  <si>
    <t>商工労働観光部国際課</t>
    <rPh sb="6" eb="7">
      <t>ブ</t>
    </rPh>
    <rPh sb="9" eb="10">
      <t>カ</t>
    </rPh>
    <phoneticPr fontId="21"/>
  </si>
  <si>
    <t>KAMO CONSULTANCY</t>
  </si>
  <si>
    <t>http://www.city.toyota.aichi.jp/shisei/soshiki/keiei/1018371.html</t>
    <phoneticPr fontId="21"/>
  </si>
  <si>
    <t>観光交流商工部
文化交流・自然共生課</t>
    <rPh sb="0" eb="2">
      <t>カンコウ</t>
    </rPh>
    <rPh sb="2" eb="4">
      <t>コウリュウ</t>
    </rPh>
    <rPh sb="4" eb="6">
      <t>ショウコウ</t>
    </rPh>
    <rPh sb="6" eb="7">
      <t>ブ</t>
    </rPh>
    <rPh sb="8" eb="18">
      <t>ブンカコウリュウシゼンキョウセイカ</t>
    </rPh>
    <phoneticPr fontId="23"/>
  </si>
  <si>
    <t>（進出支援）
進出や法人設立手続のサポート、工業団地等の紹介、現地アテンド 等
 （販路開拓支援）
市場情報、バイヤー情報、制度情報などの収集・提供、バイヤーの紹介、マッチング支援、簡易市場調査、展示会出展支援、バイヤー招聘、現地商談会開催　等
（観光客誘致）
旅行代理店等に対する営業・情報発信、教育旅行誘致、旅行博への出展　等
（グローバル人材の育成・確保）
産官学連携による現地大学等との連携　等</t>
    <rPh sb="110" eb="112">
      <t>ショウヘイ</t>
    </rPh>
    <rPh sb="113" eb="115">
      <t>ゲンチ</t>
    </rPh>
    <rPh sb="115" eb="118">
      <t>ショウダンカイ</t>
    </rPh>
    <rPh sb="118" eb="120">
      <t>カイサイ</t>
    </rPh>
    <rPh sb="121" eb="122">
      <t>トウ</t>
    </rPh>
    <rPh sb="149" eb="151">
      <t>キョウイク</t>
    </rPh>
    <rPh sb="151" eb="153">
      <t>リョコウ</t>
    </rPh>
    <rPh sb="153" eb="155">
      <t>ユウチ</t>
    </rPh>
    <rPh sb="156" eb="158">
      <t>リョコウ</t>
    </rPh>
    <rPh sb="158" eb="159">
      <t>ハク</t>
    </rPh>
    <rPh sb="161" eb="163">
      <t>シュッテン</t>
    </rPh>
    <rPh sb="190" eb="192">
      <t>ゲンチ</t>
    </rPh>
    <rPh sb="194" eb="195">
      <t>トウ</t>
    </rPh>
    <phoneticPr fontId="23"/>
  </si>
  <si>
    <t>http://www.fukuibank.co.jp/bangkok/</t>
    <phoneticPr fontId="21"/>
  </si>
  <si>
    <t>笠間市</t>
    <rPh sb="0" eb="3">
      <t>カサマシ</t>
    </rPh>
    <phoneticPr fontId="21"/>
  </si>
  <si>
    <t>H21</t>
    <phoneticPr fontId="23"/>
  </si>
  <si>
    <t>Ｓｉｎｋｅｎ　Ｔｒａｄｅ　ａｎｄ　Ｍａｒｋｅｔｉｎｇ</t>
    <phoneticPr fontId="21"/>
  </si>
  <si>
    <t>①本県産品を取り扱う現地輸入業者・流通業者への定期的訪問や意見交換などによる本県産品販路の維持・拡大②本県へのインバウンド促進③庁内各課・関連団体及び県内企業による海外展示会や現地商談会等への出展に係る支援活動の展開④ＡＳＥＡＮにおける県人会等との人的ネットワークの構築　等</t>
    <phoneticPr fontId="23"/>
  </si>
  <si>
    <t>香港</t>
    <phoneticPr fontId="23"/>
  </si>
  <si>
    <t>S60</t>
    <phoneticPr fontId="23"/>
  </si>
  <si>
    <t>中国華南地域や東南アジアとの経済交流等を促進し，県産品の販路拡大，輸出入の促進を図る。</t>
    <phoneticPr fontId="23"/>
  </si>
  <si>
    <t>①商談会，物産展等海外事業の推進，②輸出入に係る市場調査，③貿易情報の収集，④県産品の広報宣伝，⑤国際観光交流促進，⑥その他国際交流等</t>
    <phoneticPr fontId="23"/>
  </si>
  <si>
    <t>兵庫県国際交流協会</t>
    <phoneticPr fontId="21"/>
  </si>
  <si>
    <t>産業労働部国際局国際交流課</t>
    <rPh sb="0" eb="2">
      <t>サンギョウ</t>
    </rPh>
    <rPh sb="2" eb="4">
      <t>ロウドウ</t>
    </rPh>
    <rPh sb="4" eb="5">
      <t>ブ</t>
    </rPh>
    <rPh sb="5" eb="7">
      <t>コクサイ</t>
    </rPh>
    <rPh sb="7" eb="8">
      <t>キョク</t>
    </rPh>
    <rPh sb="8" eb="10">
      <t>コクサイ</t>
    </rPh>
    <rPh sb="10" eb="12">
      <t>コウリュウ</t>
    </rPh>
    <rPh sb="12" eb="13">
      <t>カ</t>
    </rPh>
    <phoneticPr fontId="23"/>
  </si>
  <si>
    <t>オーストラリア</t>
    <phoneticPr fontId="23"/>
  </si>
  <si>
    <t>本県の姉妹州である西オーストラリア州をはじめとするオーストラリア地域との交流促進のため</t>
    <phoneticPr fontId="23"/>
  </si>
  <si>
    <t>http://www.hyogo.com.au/</t>
    <phoneticPr fontId="23"/>
  </si>
  <si>
    <t>シアトル</t>
    <phoneticPr fontId="23"/>
  </si>
  <si>
    <t>H2</t>
    <phoneticPr fontId="21"/>
  </si>
  <si>
    <t>本県の姉妹州であるワシントン州をはじめとする北米地域との交流促進のため</t>
    <phoneticPr fontId="23"/>
  </si>
  <si>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phoneticPr fontId="23"/>
  </si>
  <si>
    <t>http://www.hyogobcc.org/</t>
    <phoneticPr fontId="23"/>
  </si>
  <si>
    <t>クリチーバ</t>
    <phoneticPr fontId="23"/>
  </si>
  <si>
    <t>パラナ州との姉妹交流の強化
中南米諸国との交流の推進
県人会等日系人社会への支援
経済交流の支援</t>
    <phoneticPr fontId="23"/>
  </si>
  <si>
    <t>フランスのセーヌ・エ・マルヌ県、アヴェロン県、アンドル・エ・ロワール県、ノール県、ドイツのシュレスヴィヒ・ホルシュタイン州等をはじめとする欧州地域との交流促進のため</t>
    <phoneticPr fontId="23"/>
  </si>
  <si>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23"/>
  </si>
  <si>
    <t>ベトナムビジネスマッチング委託</t>
    <rPh sb="13" eb="15">
      <t>イタク</t>
    </rPh>
    <phoneticPr fontId="21"/>
  </si>
  <si>
    <t>現地法人とアドバイザー契約し、観光客誘致のため、営業活動</t>
    <phoneticPr fontId="23"/>
  </si>
  <si>
    <t>H30</t>
    <phoneticPr fontId="21"/>
  </si>
  <si>
    <t>営業戦略部グローバル戦略チーム</t>
    <rPh sb="0" eb="2">
      <t>エイギョウ</t>
    </rPh>
    <rPh sb="2" eb="4">
      <t>センリャク</t>
    </rPh>
    <rPh sb="4" eb="5">
      <t>ブ</t>
    </rPh>
    <rPh sb="10" eb="12">
      <t>センリャク</t>
    </rPh>
    <phoneticPr fontId="21"/>
  </si>
  <si>
    <t>スポットアドバイザー</t>
  </si>
  <si>
    <t>H16</t>
  </si>
  <si>
    <t>http://kumamoto-shanghai.cn/</t>
  </si>
  <si>
    <t>H25</t>
  </si>
  <si>
    <t>埼玉県</t>
    <rPh sb="0" eb="3">
      <t>サイタマケン</t>
    </rPh>
    <phoneticPr fontId="21"/>
  </si>
  <si>
    <t>埼玉県
インドネシアネットワーク推進員</t>
    <rPh sb="0" eb="3">
      <t>サイタマケン</t>
    </rPh>
    <rPh sb="16" eb="19">
      <t>スイシンイン</t>
    </rPh>
    <phoneticPr fontId="21"/>
  </si>
  <si>
    <t>（１）埼玉県インドネシアネットワーク企業等への企業訪問及びヒアリング
（２）セミナーや交流会の開催
（３）ビジネス情報等の発信
（４）埼玉県職員や公社職員の出張時のサポート　等</t>
    <rPh sb="87" eb="88">
      <t>ナド</t>
    </rPh>
    <phoneticPr fontId="21"/>
  </si>
  <si>
    <t>株式会社グローバル・デイリー</t>
    <rPh sb="0" eb="2">
      <t>カブシキ</t>
    </rPh>
    <rPh sb="2" eb="4">
      <t>カイシャ</t>
    </rPh>
    <phoneticPr fontId="21"/>
  </si>
  <si>
    <t>　現地メディアや旅行会社への情報提供など本県観光の魅力をタイ現地においてワンストップで提供し、本県への観光客誘致を図るため。</t>
    <rPh sb="14" eb="16">
      <t>ジョウホウ</t>
    </rPh>
    <rPh sb="16" eb="18">
      <t>テイキョウ</t>
    </rPh>
    <rPh sb="47" eb="49">
      <t>ホンケン</t>
    </rPh>
    <rPh sb="51" eb="54">
      <t>カンコウキャク</t>
    </rPh>
    <rPh sb="54" eb="56">
      <t>ユウチ</t>
    </rPh>
    <rPh sb="57" eb="58">
      <t>ハカ</t>
    </rPh>
    <phoneticPr fontId="21"/>
  </si>
  <si>
    <t xml:space="preserve">
①現地旅行会社、メディアへの観光情報の発信
②現地旅行会社への本県ツアーに関する企画販売の働きかけ
③現地での訪日旅行トレンド情報等の収集
④職員の現地視察の補助　等
</t>
    <rPh sb="2" eb="4">
      <t>ゲンチ</t>
    </rPh>
    <rPh sb="4" eb="6">
      <t>リョコウ</t>
    </rPh>
    <rPh sb="6" eb="8">
      <t>カイシャ</t>
    </rPh>
    <rPh sb="15" eb="17">
      <t>カンコウ</t>
    </rPh>
    <rPh sb="17" eb="19">
      <t>ジョウホウ</t>
    </rPh>
    <rPh sb="20" eb="22">
      <t>ハッシン</t>
    </rPh>
    <rPh sb="24" eb="26">
      <t>ゲンチ</t>
    </rPh>
    <rPh sb="26" eb="28">
      <t>リョコウ</t>
    </rPh>
    <rPh sb="28" eb="30">
      <t>ガイシャ</t>
    </rPh>
    <phoneticPr fontId="22"/>
  </si>
  <si>
    <t>ハノイ</t>
    <phoneticPr fontId="23"/>
  </si>
  <si>
    <t>ロサンゼルス</t>
    <phoneticPr fontId="23"/>
  </si>
  <si>
    <t>H9</t>
    <phoneticPr fontId="23"/>
  </si>
  <si>
    <t>H27</t>
    <phoneticPr fontId="21"/>
  </si>
  <si>
    <t>欧州地域での、横浜への海外企業誘致・横浜企業の活動支援・国際交流活動</t>
    <phoneticPr fontId="23"/>
  </si>
  <si>
    <t>http://www.yokohama-city.de/</t>
    <phoneticPr fontId="21"/>
  </si>
  <si>
    <t xml:space="preserve">http://www.pref.miyagi.jp/soshiki/asiapro/advd-fy30.html
</t>
    <phoneticPr fontId="23"/>
  </si>
  <si>
    <t>ヤンゴン</t>
    <phoneticPr fontId="23"/>
  </si>
  <si>
    <t>http://www.juncorp.com.tw/jp/index-jp.htm</t>
  </si>
  <si>
    <t>宮城県香港現地情報発信拠点</t>
    <rPh sb="0" eb="3">
      <t>ミヤギケン</t>
    </rPh>
    <rPh sb="3" eb="5">
      <t>ホンコン</t>
    </rPh>
    <rPh sb="5" eb="7">
      <t>ゲンチ</t>
    </rPh>
    <rPh sb="7" eb="9">
      <t>ジョウホウ</t>
    </rPh>
    <rPh sb="9" eb="11">
      <t>ハッシン</t>
    </rPh>
    <rPh sb="11" eb="13">
      <t>キョテン</t>
    </rPh>
    <phoneticPr fontId="21"/>
  </si>
  <si>
    <t>業務委託契約</t>
    <rPh sb="0" eb="2">
      <t>ギョウム</t>
    </rPh>
    <rPh sb="2" eb="4">
      <t>イタク</t>
    </rPh>
    <rPh sb="4" eb="6">
      <t>ケイヤク</t>
    </rPh>
    <phoneticPr fontId="21"/>
  </si>
  <si>
    <t>香港での観光プロモーション活動を強化し，香港からの誘客促進を図るため</t>
    <rPh sb="0" eb="2">
      <t>ホンコン</t>
    </rPh>
    <rPh sb="4" eb="6">
      <t>カンコウ</t>
    </rPh>
    <rPh sb="13" eb="15">
      <t>カツドウ</t>
    </rPh>
    <rPh sb="16" eb="18">
      <t>キョウカ</t>
    </rPh>
    <rPh sb="20" eb="22">
      <t>ホンコン</t>
    </rPh>
    <rPh sb="25" eb="27">
      <t>ユウキャク</t>
    </rPh>
    <rPh sb="27" eb="29">
      <t>ソクシン</t>
    </rPh>
    <rPh sb="30" eb="31">
      <t>ハカ</t>
    </rPh>
    <phoneticPr fontId="21"/>
  </si>
  <si>
    <t>http://www.mixwellnet.com/</t>
    <phoneticPr fontId="21"/>
  </si>
  <si>
    <t>青森市</t>
    <rPh sb="0" eb="2">
      <t>アオモリ</t>
    </rPh>
    <rPh sb="2" eb="3">
      <t>シ</t>
    </rPh>
    <phoneticPr fontId="21"/>
  </si>
  <si>
    <t>向日遊顧問有限公司</t>
    <rPh sb="0" eb="1">
      <t>ムカイ</t>
    </rPh>
    <rPh sb="1" eb="2">
      <t>ニチ</t>
    </rPh>
    <rPh sb="2" eb="3">
      <t>ユウ</t>
    </rPh>
    <rPh sb="3" eb="5">
      <t>コモン</t>
    </rPh>
    <rPh sb="5" eb="7">
      <t>ユウゲン</t>
    </rPh>
    <rPh sb="7" eb="9">
      <t>コウシ</t>
    </rPh>
    <phoneticPr fontId="21"/>
  </si>
  <si>
    <t>経済部交流推進課</t>
    <rPh sb="3" eb="8">
      <t>コ</t>
    </rPh>
    <phoneticPr fontId="21"/>
  </si>
  <si>
    <t>㈱Luc JAPAN</t>
    <phoneticPr fontId="21"/>
  </si>
  <si>
    <t>経済部交流推進課</t>
    <rPh sb="0" eb="2">
      <t>ケイザイ</t>
    </rPh>
    <rPh sb="2" eb="3">
      <t>ブ</t>
    </rPh>
    <rPh sb="3" eb="8">
      <t>コ</t>
    </rPh>
    <phoneticPr fontId="23"/>
  </si>
  <si>
    <t>http://fukushima-cn.jp/</t>
    <phoneticPr fontId="23"/>
  </si>
  <si>
    <t>経済発展が著しい上海を中心とする中国との経済交流を促進することにより、県内経済の活性化、産業振興を図ることを目的として設置。</t>
    <phoneticPr fontId="23"/>
  </si>
  <si>
    <t>台湾食品海外コーディネーター</t>
    <rPh sb="0" eb="2">
      <t>タイワン</t>
    </rPh>
    <rPh sb="2" eb="4">
      <t>ショクヒン</t>
    </rPh>
    <rPh sb="4" eb="6">
      <t>カイガイ</t>
    </rPh>
    <phoneticPr fontId="21"/>
  </si>
  <si>
    <t>業務委託契約等</t>
    <rPh sb="0" eb="2">
      <t>ギョウム</t>
    </rPh>
    <rPh sb="2" eb="4">
      <t>イタク</t>
    </rPh>
    <rPh sb="4" eb="7">
      <t>ケイヤクトウ</t>
    </rPh>
    <phoneticPr fontId="21"/>
  </si>
  <si>
    <t>さっぽろ産業振興財団</t>
    <rPh sb="4" eb="6">
      <t>サンギョウ</t>
    </rPh>
    <rPh sb="6" eb="8">
      <t>シンコウ</t>
    </rPh>
    <rPh sb="8" eb="10">
      <t>ザイダン</t>
    </rPh>
    <phoneticPr fontId="21"/>
  </si>
  <si>
    <t>台湾は食関連企業の進出ニーズが高いことから、現地での支援窓口を設置することで、更なる海外展開の強化を図るため。</t>
    <rPh sb="0" eb="2">
      <t>タイワン</t>
    </rPh>
    <phoneticPr fontId="21"/>
  </si>
  <si>
    <t>札幌市内食関連企業の輸出拡大、現地進出支援
・輸出拡大、海外進出等に関する個別相談
・現地企業とのマッチング、現地パートナーや関係機関等の紹介・取次ぎ
・現地での個別商談支援
・現地展示会、商談会における商談支援</t>
    <phoneticPr fontId="21"/>
  </si>
  <si>
    <t>http://www.city.sapporo.jp/keizai/tradeinfo/taiwan/coordinate.html</t>
    <phoneticPr fontId="21"/>
  </si>
  <si>
    <t>JETRO香港</t>
    <rPh sb="5" eb="7">
      <t>ホンコン</t>
    </rPh>
    <phoneticPr fontId="21"/>
  </si>
  <si>
    <t>http://www.city.sapporo.jp/keizai/tradeinfo/hongkong/coordinate.html</t>
    <phoneticPr fontId="21"/>
  </si>
  <si>
    <t>バンガロール</t>
    <phoneticPr fontId="23"/>
  </si>
  <si>
    <t>http://www.hamamatsu-desk.info</t>
    <phoneticPr fontId="23"/>
  </si>
  <si>
    <t>ミュンヘン</t>
  </si>
  <si>
    <t>H30</t>
  </si>
  <si>
    <t>http://www.hamamatsu-desk.info</t>
  </si>
  <si>
    <t>浜松市台湾連絡員</t>
    <rPh sb="0" eb="3">
      <t>ハママツシ</t>
    </rPh>
    <rPh sb="3" eb="5">
      <t>タイワン</t>
    </rPh>
    <rPh sb="5" eb="8">
      <t>レンラクイン</t>
    </rPh>
    <phoneticPr fontId="23"/>
  </si>
  <si>
    <t>産業部観光・シティプロモーション課</t>
    <rPh sb="0" eb="2">
      <t>サンギョウ</t>
    </rPh>
    <rPh sb="2" eb="3">
      <t>ブ</t>
    </rPh>
    <rPh sb="3" eb="5">
      <t>カンコウ</t>
    </rPh>
    <rPh sb="16" eb="17">
      <t>カ</t>
    </rPh>
    <phoneticPr fontId="23"/>
  </si>
  <si>
    <t>台湾からの観光誘客に向けた現地旅行社等への情報提供や観光交流都市協定を締結する台北市との連携事業などの現地事業を円滑に推進するため</t>
    <rPh sb="0" eb="2">
      <t>タイワン</t>
    </rPh>
    <rPh sb="5" eb="7">
      <t>カンコウ</t>
    </rPh>
    <rPh sb="7" eb="9">
      <t>ユウキャク</t>
    </rPh>
    <rPh sb="10" eb="11">
      <t>ム</t>
    </rPh>
    <rPh sb="13" eb="15">
      <t>ゲンチ</t>
    </rPh>
    <rPh sb="15" eb="17">
      <t>リョコウ</t>
    </rPh>
    <rPh sb="17" eb="18">
      <t>シャ</t>
    </rPh>
    <rPh sb="18" eb="19">
      <t>トウ</t>
    </rPh>
    <rPh sb="21" eb="23">
      <t>ジョウホウ</t>
    </rPh>
    <rPh sb="23" eb="25">
      <t>テイキョウ</t>
    </rPh>
    <rPh sb="26" eb="28">
      <t>カンコウ</t>
    </rPh>
    <rPh sb="28" eb="30">
      <t>コウリュウ</t>
    </rPh>
    <rPh sb="30" eb="32">
      <t>トシ</t>
    </rPh>
    <rPh sb="32" eb="34">
      <t>キョウテイ</t>
    </rPh>
    <rPh sb="35" eb="37">
      <t>テイケツ</t>
    </rPh>
    <rPh sb="39" eb="42">
      <t>タイペイシ</t>
    </rPh>
    <rPh sb="44" eb="46">
      <t>レンケイ</t>
    </rPh>
    <rPh sb="46" eb="48">
      <t>ジギョウ</t>
    </rPh>
    <rPh sb="51" eb="53">
      <t>ゲンチ</t>
    </rPh>
    <rPh sb="53" eb="55">
      <t>ジギョウ</t>
    </rPh>
    <rPh sb="56" eb="58">
      <t>エンカツ</t>
    </rPh>
    <rPh sb="59" eb="61">
      <t>スイシン</t>
    </rPh>
    <phoneticPr fontId="23"/>
  </si>
  <si>
    <t>ホーチミン</t>
    <phoneticPr fontId="23"/>
  </si>
  <si>
    <t>クアラルンプール</t>
    <phoneticPr fontId="23"/>
  </si>
  <si>
    <t>フィリピン</t>
    <phoneticPr fontId="23"/>
  </si>
  <si>
    <t>マニラ</t>
    <phoneticPr fontId="23"/>
  </si>
  <si>
    <t>グルガオン</t>
    <phoneticPr fontId="23"/>
  </si>
  <si>
    <t>チェンナイ</t>
    <phoneticPr fontId="23"/>
  </si>
  <si>
    <t>シラオ</t>
    <phoneticPr fontId="23"/>
  </si>
  <si>
    <t>H28</t>
    <phoneticPr fontId="23"/>
  </si>
  <si>
    <t>韓国</t>
    <rPh sb="0" eb="2">
      <t>カンコク</t>
    </rPh>
    <phoneticPr fontId="43"/>
  </si>
  <si>
    <t>観光課</t>
    <rPh sb="0" eb="3">
      <t>カンコウカ</t>
    </rPh>
    <phoneticPr fontId="43"/>
  </si>
  <si>
    <t>http://www.beautifuljapan.or.kr</t>
  </si>
  <si>
    <t>岩手県雲南事務所</t>
    <rPh sb="0" eb="3">
      <t>イワテケン</t>
    </rPh>
    <rPh sb="3" eb="5">
      <t>ウンナン</t>
    </rPh>
    <rPh sb="5" eb="7">
      <t>ジム</t>
    </rPh>
    <rPh sb="7" eb="8">
      <t>ショ</t>
    </rPh>
    <phoneticPr fontId="21"/>
  </si>
  <si>
    <t>昆明</t>
    <rPh sb="0" eb="2">
      <t>コンメイ</t>
    </rPh>
    <phoneticPr fontId="21"/>
  </si>
  <si>
    <t>岩手県と友好交流協力協定を締結している中国雲南省との地方政府間交流、経済・観光交流、青少年交流、農林業交流を促進するため、雲南省昆明市に事務所を設置。</t>
    <rPh sb="19" eb="21">
      <t>チュウゴク</t>
    </rPh>
    <rPh sb="21" eb="24">
      <t>ウンナンショウ</t>
    </rPh>
    <rPh sb="34" eb="36">
      <t>ケイザイ</t>
    </rPh>
    <rPh sb="37" eb="39">
      <t>カンコウ</t>
    </rPh>
    <rPh sb="39" eb="41">
      <t>コウリュウ</t>
    </rPh>
    <rPh sb="42" eb="45">
      <t>セイショウネン</t>
    </rPh>
    <rPh sb="45" eb="47">
      <t>コウリュウ</t>
    </rPh>
    <rPh sb="48" eb="51">
      <t>ノウリンギョウ</t>
    </rPh>
    <rPh sb="51" eb="53">
      <t>コウリュウ</t>
    </rPh>
    <rPh sb="54" eb="56">
      <t>ソクシン</t>
    </rPh>
    <rPh sb="61" eb="64">
      <t>ウンナンショウ</t>
    </rPh>
    <rPh sb="64" eb="66">
      <t>コンメイ</t>
    </rPh>
    <rPh sb="66" eb="67">
      <t>シ</t>
    </rPh>
    <rPh sb="68" eb="70">
      <t>ジム</t>
    </rPh>
    <rPh sb="70" eb="71">
      <t>ショ</t>
    </rPh>
    <rPh sb="72" eb="74">
      <t>セッチ</t>
    </rPh>
    <phoneticPr fontId="21"/>
  </si>
  <si>
    <t>商工観光労働部
商工政策課</t>
    <rPh sb="0" eb="2">
      <t>ショウコウ</t>
    </rPh>
    <rPh sb="2" eb="4">
      <t>カンコウ</t>
    </rPh>
    <rPh sb="4" eb="6">
      <t>ロウドウ</t>
    </rPh>
    <rPh sb="6" eb="7">
      <t>ブ</t>
    </rPh>
    <rPh sb="8" eb="10">
      <t>ショウコウ</t>
    </rPh>
    <rPh sb="10" eb="13">
      <t>セイサクカ</t>
    </rPh>
    <phoneticPr fontId="23"/>
  </si>
  <si>
    <t>新潟県と韓国との経済、観光、文化、スポーツなど様々な分野における交流活動を支援。</t>
    <phoneticPr fontId="23"/>
  </si>
  <si>
    <t xml:space="preserve">http://japan.niigata.or.kr/
</t>
    <phoneticPr fontId="23"/>
  </si>
  <si>
    <t>新潟県と中国の経済交流と国際物流の拡大を図り、中国との経済交流の橋渡しの役目を担う。</t>
    <phoneticPr fontId="23"/>
  </si>
  <si>
    <t>http://www.nico.or.jp/dalian/</t>
    <phoneticPr fontId="23"/>
  </si>
  <si>
    <t>フィレンツェ</t>
    <phoneticPr fontId="23"/>
  </si>
  <si>
    <t xml:space="preserve">H16 </t>
    <phoneticPr fontId="23"/>
  </si>
  <si>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23"/>
  </si>
  <si>
    <t>愛知県上海産業情報センター</t>
    <rPh sb="0" eb="3">
      <t>アイチケン</t>
    </rPh>
    <rPh sb="3" eb="5">
      <t>シャンハイ</t>
    </rPh>
    <rPh sb="5" eb="7">
      <t>サンギョウ</t>
    </rPh>
    <rPh sb="7" eb="9">
      <t>ジョウホウ</t>
    </rPh>
    <phoneticPr fontId="23"/>
  </si>
  <si>
    <t>意見交換会等を通じた愛知県進出企業間のネットワーク形成
政府との定期協議による情報収集・企業側の要望伝達
進出企業からの相談対応</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2" eb="34">
      <t>テイキ</t>
    </rPh>
    <rPh sb="34" eb="36">
      <t>キョウギ</t>
    </rPh>
    <rPh sb="39" eb="41">
      <t>ジョウホウ</t>
    </rPh>
    <rPh sb="41" eb="43">
      <t>シュウシュウ</t>
    </rPh>
    <rPh sb="44" eb="47">
      <t>キギョウガワ</t>
    </rPh>
    <rPh sb="48" eb="50">
      <t>ヨウボウ</t>
    </rPh>
    <rPh sb="50" eb="52">
      <t>デンタツ</t>
    </rPh>
    <rPh sb="53" eb="55">
      <t>シンシュツ</t>
    </rPh>
    <rPh sb="55" eb="57">
      <t>キギョウ</t>
    </rPh>
    <rPh sb="60" eb="62">
      <t>ソウダン</t>
    </rPh>
    <rPh sb="62" eb="64">
      <t>タイオウ</t>
    </rPh>
    <phoneticPr fontId="23"/>
  </si>
  <si>
    <t>https://www.pref.aichi.jp/soshiki/ricchitsusho/0000049163.html</t>
    <phoneticPr fontId="23"/>
  </si>
  <si>
    <t>意見交換会等を通じた愛知県進出企業間のネットワーク形成
政府との定期協議による情報収集・企業側の要望伝達
企業への情報提供、相談受付</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2" eb="34">
      <t>テイキ</t>
    </rPh>
    <rPh sb="34" eb="36">
      <t>キョウギ</t>
    </rPh>
    <rPh sb="39" eb="41">
      <t>ジョウホウ</t>
    </rPh>
    <rPh sb="41" eb="43">
      <t>シュウシュウ</t>
    </rPh>
    <rPh sb="44" eb="47">
      <t>キギョウガワ</t>
    </rPh>
    <rPh sb="48" eb="50">
      <t>ヨウボウ</t>
    </rPh>
    <rPh sb="50" eb="52">
      <t>デンタツ</t>
    </rPh>
    <rPh sb="53" eb="55">
      <t>キギョウ</t>
    </rPh>
    <rPh sb="57" eb="59">
      <t>ジョウホウ</t>
    </rPh>
    <rPh sb="59" eb="61">
      <t>テイキョウ</t>
    </rPh>
    <rPh sb="62" eb="64">
      <t>ソウダン</t>
    </rPh>
    <rPh sb="64" eb="66">
      <t>ウケツケ</t>
    </rPh>
    <phoneticPr fontId="23"/>
  </si>
  <si>
    <t>https://www.pref.aichi.jp/soshiki/ricchitsusho/0000049161.html</t>
    <phoneticPr fontId="23"/>
  </si>
  <si>
    <t>本県知事とインド・モディ首相との合意に基づき、インドで事業を展開する既進出県内企業及び今後インドへの進出を検討する県内企業を現地で支援するため。</t>
    <rPh sb="2" eb="4">
      <t>チジ</t>
    </rPh>
    <rPh sb="12" eb="14">
      <t>シュショウ</t>
    </rPh>
    <rPh sb="16" eb="18">
      <t>ゴウイ</t>
    </rPh>
    <rPh sb="19" eb="20">
      <t>モト</t>
    </rPh>
    <phoneticPr fontId="21"/>
  </si>
  <si>
    <t>愛知県インドネシアサポートデスク</t>
    <rPh sb="0" eb="3">
      <t>アイチケン</t>
    </rPh>
    <phoneticPr fontId="21"/>
  </si>
  <si>
    <t>T&amp;K法律事務所</t>
    <rPh sb="3" eb="5">
      <t>ホウリツ</t>
    </rPh>
    <rPh sb="5" eb="7">
      <t>ジム</t>
    </rPh>
    <rPh sb="7" eb="8">
      <t>ショ</t>
    </rPh>
    <phoneticPr fontId="21"/>
  </si>
  <si>
    <t>本県とインドネシア経済担当調整大臣府との経済連携の一環として、インドネシアで事業を展開する既進出県内企業及び今後インドネシアへの進出を検討する県内企業を現地で支援するため。</t>
    <rPh sb="0" eb="2">
      <t>ホンケン</t>
    </rPh>
    <rPh sb="9" eb="18">
      <t>ケイザイタントウチョウセイダイジンフ</t>
    </rPh>
    <rPh sb="20" eb="22">
      <t>ケイザイ</t>
    </rPh>
    <rPh sb="22" eb="24">
      <t>レンケイ</t>
    </rPh>
    <rPh sb="25" eb="27">
      <t>イッカン</t>
    </rPh>
    <rPh sb="38" eb="40">
      <t>ジギョウ</t>
    </rPh>
    <rPh sb="41" eb="43">
      <t>テンカイ</t>
    </rPh>
    <rPh sb="45" eb="46">
      <t>スデ</t>
    </rPh>
    <rPh sb="46" eb="48">
      <t>シンシュツ</t>
    </rPh>
    <rPh sb="48" eb="50">
      <t>ケンナイ</t>
    </rPh>
    <rPh sb="50" eb="52">
      <t>キギョウ</t>
    </rPh>
    <rPh sb="52" eb="53">
      <t>オヨ</t>
    </rPh>
    <rPh sb="54" eb="56">
      <t>コンゴ</t>
    </rPh>
    <rPh sb="64" eb="66">
      <t>シンシュツ</t>
    </rPh>
    <rPh sb="67" eb="69">
      <t>ケントウ</t>
    </rPh>
    <rPh sb="71" eb="73">
      <t>ケンナイ</t>
    </rPh>
    <rPh sb="73" eb="75">
      <t>キギョウ</t>
    </rPh>
    <rPh sb="76" eb="78">
      <t>ゲンチ</t>
    </rPh>
    <rPh sb="79" eb="81">
      <t>シエン</t>
    </rPh>
    <phoneticPr fontId="23"/>
  </si>
  <si>
    <t>意見交換会等を通じた愛知県進出企業間のネットワーク形成
メルマガ等による現地ビジネス情報の提供
進出企業からの相談対応</t>
    <rPh sb="0" eb="2">
      <t>イケン</t>
    </rPh>
    <rPh sb="2" eb="5">
      <t>コウカンカイ</t>
    </rPh>
    <rPh sb="5" eb="6">
      <t>トウ</t>
    </rPh>
    <rPh sb="7" eb="8">
      <t>ツウ</t>
    </rPh>
    <rPh sb="10" eb="13">
      <t>アイチケン</t>
    </rPh>
    <rPh sb="13" eb="15">
      <t>シンシュツ</t>
    </rPh>
    <rPh sb="15" eb="18">
      <t>キギョウカン</t>
    </rPh>
    <rPh sb="25" eb="27">
      <t>ケイセイ</t>
    </rPh>
    <rPh sb="32" eb="33">
      <t>トウ</t>
    </rPh>
    <rPh sb="36" eb="38">
      <t>ゲンチ</t>
    </rPh>
    <rPh sb="42" eb="44">
      <t>ジョウホウ</t>
    </rPh>
    <rPh sb="45" eb="47">
      <t>テイキョウ</t>
    </rPh>
    <rPh sb="48" eb="50">
      <t>シンシュツ</t>
    </rPh>
    <rPh sb="50" eb="52">
      <t>キギョウ</t>
    </rPh>
    <rPh sb="55" eb="57">
      <t>ソウダン</t>
    </rPh>
    <rPh sb="57" eb="59">
      <t>タイオウ</t>
    </rPh>
    <phoneticPr fontId="23"/>
  </si>
  <si>
    <t>https://www.pref.aichi.jp/soshiki/ricchitsusho/20171225.html</t>
    <phoneticPr fontId="21"/>
  </si>
  <si>
    <t>経営支援課</t>
    <rPh sb="0" eb="2">
      <t>ケイエイ</t>
    </rPh>
    <rPh sb="2" eb="4">
      <t>シエン</t>
    </rPh>
    <rPh sb="4" eb="5">
      <t>カ</t>
    </rPh>
    <phoneticPr fontId="23"/>
  </si>
  <si>
    <t>http://www.pref.nagasaki.jp/bunrui/shigoto-sangyo/sangyoshien/kaigai/tounan-support/</t>
    <phoneticPr fontId="23"/>
  </si>
  <si>
    <t>笠間台湾交流事務所</t>
    <rPh sb="0" eb="2">
      <t>カサマ</t>
    </rPh>
    <rPh sb="2" eb="4">
      <t>タイワン</t>
    </rPh>
    <rPh sb="4" eb="6">
      <t>コウリュウ</t>
    </rPh>
    <rPh sb="6" eb="8">
      <t>ジム</t>
    </rPh>
    <rPh sb="8" eb="9">
      <t>ショ</t>
    </rPh>
    <phoneticPr fontId="21"/>
  </si>
  <si>
    <t>笠間市の認知度向上を図り、観光客の誘客や文化教育面での交流、工芸品や特産品等の販路開拓支援、東京オリンピック・バラリンピックの事前キャンプ地誘致など幅広い分野での支援を行う。</t>
    <rPh sb="0" eb="3">
      <t>カサマシ</t>
    </rPh>
    <rPh sb="4" eb="7">
      <t>ニンチド</t>
    </rPh>
    <rPh sb="7" eb="9">
      <t>コウジョウ</t>
    </rPh>
    <rPh sb="10" eb="11">
      <t>ハカ</t>
    </rPh>
    <rPh sb="13" eb="16">
      <t>カンコウキャク</t>
    </rPh>
    <rPh sb="17" eb="19">
      <t>ユウキャク</t>
    </rPh>
    <rPh sb="20" eb="22">
      <t>ブンカ</t>
    </rPh>
    <rPh sb="22" eb="24">
      <t>キョウイク</t>
    </rPh>
    <rPh sb="24" eb="25">
      <t>メン</t>
    </rPh>
    <rPh sb="27" eb="29">
      <t>コウリュウ</t>
    </rPh>
    <rPh sb="30" eb="33">
      <t>コウゲイヒン</t>
    </rPh>
    <rPh sb="34" eb="38">
      <t>トクサンヒントウ</t>
    </rPh>
    <rPh sb="39" eb="41">
      <t>ハンロ</t>
    </rPh>
    <rPh sb="41" eb="43">
      <t>カイタク</t>
    </rPh>
    <rPh sb="43" eb="45">
      <t>シエン</t>
    </rPh>
    <rPh sb="46" eb="48">
      <t>トウキョウ</t>
    </rPh>
    <rPh sb="63" eb="65">
      <t>ジゼン</t>
    </rPh>
    <rPh sb="69" eb="70">
      <t>チ</t>
    </rPh>
    <rPh sb="70" eb="72">
      <t>ユウチ</t>
    </rPh>
    <rPh sb="74" eb="76">
      <t>ハバヒロ</t>
    </rPh>
    <rPh sb="77" eb="79">
      <t>ブンヤ</t>
    </rPh>
    <rPh sb="81" eb="83">
      <t>シエン</t>
    </rPh>
    <rPh sb="84" eb="85">
      <t>オコナ</t>
    </rPh>
    <phoneticPr fontId="21"/>
  </si>
  <si>
    <t>平成30年8月23日設置</t>
    <rPh sb="0" eb="2">
      <t>ヘイセイ</t>
    </rPh>
    <rPh sb="4" eb="5">
      <t>ネン</t>
    </rPh>
    <rPh sb="6" eb="7">
      <t>ガツ</t>
    </rPh>
    <rPh sb="9" eb="10">
      <t>ニチ</t>
    </rPh>
    <rPh sb="10" eb="12">
      <t>セッチ</t>
    </rPh>
    <phoneticPr fontId="21"/>
  </si>
  <si>
    <t>（株）マイツ</t>
    <phoneticPr fontId="21"/>
  </si>
  <si>
    <t>http://www.pref.okayama.jp/page/detail-57920.html</t>
    <phoneticPr fontId="23"/>
  </si>
  <si>
    <t>（株）I-GLOCAL</t>
    <phoneticPr fontId="21"/>
  </si>
  <si>
    <t>・現地での事業展開に関するアドバイス
・商談先企業の紹介やアポイントメントの手配
・現地事情のレクチャー
・見本市・商談会への出展支援
・その他現地情報の収集・提供
等</t>
    <phoneticPr fontId="23"/>
  </si>
  <si>
    <t>アジア・アライアンス・パートナージャパン（株）</t>
    <phoneticPr fontId="21"/>
  </si>
  <si>
    <t>（公社）日本インドネシア経済協力事業協会</t>
    <phoneticPr fontId="21"/>
  </si>
  <si>
    <t>岡山県PR中国デスク</t>
    <rPh sb="0" eb="3">
      <t>オカヤマケン</t>
    </rPh>
    <rPh sb="5" eb="7">
      <t>チュウゴク</t>
    </rPh>
    <phoneticPr fontId="23"/>
  </si>
  <si>
    <t>ｲﾝﾌｨﾆﾃｨ・ｺﾐｭﾆｹｰｼｮﾝｽﾞ(株)</t>
    <phoneticPr fontId="21"/>
  </si>
  <si>
    <t>観光課</t>
    <rPh sb="0" eb="3">
      <t>カンコウカ</t>
    </rPh>
    <phoneticPr fontId="23"/>
  </si>
  <si>
    <t>・現地での情報収集・情報発信
・旅行会社，メディア等へのプロモーション活動
等</t>
    <rPh sb="1" eb="3">
      <t>ゲンチ</t>
    </rPh>
    <rPh sb="5" eb="7">
      <t>ジョウホウ</t>
    </rPh>
    <rPh sb="7" eb="9">
      <t>シュウシュウ</t>
    </rPh>
    <rPh sb="10" eb="12">
      <t>ジョウホウ</t>
    </rPh>
    <rPh sb="12" eb="14">
      <t>ハッシン</t>
    </rPh>
    <rPh sb="38" eb="39">
      <t>トウ</t>
    </rPh>
    <phoneticPr fontId="23"/>
  </si>
  <si>
    <t>岡山県PR韓国デスク</t>
    <rPh sb="0" eb="3">
      <t>オカヤマケン</t>
    </rPh>
    <rPh sb="5" eb="7">
      <t>カンコク</t>
    </rPh>
    <phoneticPr fontId="23"/>
  </si>
  <si>
    <t>(株)リンカイ</t>
    <phoneticPr fontId="21"/>
  </si>
  <si>
    <t>岡山県の観光ＰＲ、旅行会社への送客要請、航空会社との連絡調整等を現地で継続的に実施することにより、韓国での本県認知度向上と一層の誘客促進を図る。また、岡山－韓国線の定期路線の継続・拡大を図るため</t>
    <phoneticPr fontId="23"/>
  </si>
  <si>
    <t>岡山県PR台湾デスク</t>
    <rPh sb="0" eb="3">
      <t>オカヤマケン</t>
    </rPh>
    <rPh sb="5" eb="7">
      <t>タイワン</t>
    </rPh>
    <phoneticPr fontId="23"/>
  </si>
  <si>
    <t>J&amp;T CONTENTS(株)</t>
    <phoneticPr fontId="21"/>
  </si>
  <si>
    <t>岡山県PRタイデスク</t>
    <rPh sb="0" eb="3">
      <t>オカヤマケン</t>
    </rPh>
    <phoneticPr fontId="23"/>
  </si>
  <si>
    <t>(株)Relation</t>
    <phoneticPr fontId="21"/>
  </si>
  <si>
    <t>岡山県の観光ＰＲ、旅行会社への送客要請等を現地で継続的に実施することにより、タイでの本県認知度向上と一層の誘客促進を図るため</t>
    <phoneticPr fontId="23"/>
  </si>
  <si>
    <t>岡山県PR香港デスク</t>
    <rPh sb="0" eb="3">
      <t>オカヤマケン</t>
    </rPh>
    <rPh sb="5" eb="7">
      <t>ホンコン</t>
    </rPh>
    <phoneticPr fontId="23"/>
  </si>
  <si>
    <t>ｺﾝﾊﾟｽｺﾐｭﾆｹｰｼｮﾝｽﾞ(株)</t>
    <phoneticPr fontId="21"/>
  </si>
  <si>
    <t>香港における訪日旅行に関する情報を収集、分析し、継続的に岡山県の観光情報を、メディア等へ提供することにより、香港での本県認知度向上と一層の誘客促進を図る。また、岡山－香港線の定期路線の継続・拡大を図るため</t>
    <phoneticPr fontId="23"/>
  </si>
  <si>
    <t>岡山県PRフランスデスク</t>
    <rPh sb="0" eb="3">
      <t>オカヤマケン</t>
    </rPh>
    <phoneticPr fontId="23"/>
  </si>
  <si>
    <t>パリ</t>
    <phoneticPr fontId="21"/>
  </si>
  <si>
    <t>パリ</t>
    <phoneticPr fontId="23"/>
  </si>
  <si>
    <t>ネットファム(株)</t>
    <phoneticPr fontId="21"/>
  </si>
  <si>
    <t>H30</t>
    <phoneticPr fontId="23"/>
  </si>
  <si>
    <t>岡山県の観光ＰＲ、旅行会社への送客要請等を現地で継続的に実施することにより、フランスでの本県認知度向上と一層の誘客促進を図るため</t>
    <phoneticPr fontId="23"/>
  </si>
  <si>
    <t>経済成長が著しく、企業の進出が顕著な中国における本県企業の活動を支援する。</t>
    <phoneticPr fontId="23"/>
  </si>
  <si>
    <t>http://www.shizuokash.com/</t>
    <phoneticPr fontId="23"/>
  </si>
  <si>
    <t>http://shizuokaseoul.com/</t>
    <phoneticPr fontId="23"/>
  </si>
  <si>
    <t>http://www.shizuoka.org.tw/</t>
    <phoneticPr fontId="23"/>
  </si>
  <si>
    <t>S63</t>
    <phoneticPr fontId="23"/>
  </si>
  <si>
    <t>・海外情報の収集及び提供
・県内企業の海外ビジネス活動の支援
・農林水産品及び同加工品の海外市場開拓の支援
・静岡県への観光客等の誘客
・海外企業の誘致・投資の促進
・富士山静岡空港定期便、チャーター便就航の促進
・静岡県国際交流関係事業の促進</t>
    <phoneticPr fontId="23"/>
  </si>
  <si>
    <t>http://shizuoka-sea.com</t>
    <phoneticPr fontId="23"/>
  </si>
  <si>
    <t>①市場調査、販路開拓推進業務
②指導・助言、相談業務
③現地活動支援業務</t>
    <phoneticPr fontId="21"/>
  </si>
  <si>
    <t>現地活動支援業務を華東地区、華北地区、華南地区、内陸部に在住する現地連絡員を活用して県内企業の中国展開を支援</t>
    <phoneticPr fontId="21"/>
  </si>
  <si>
    <t>①市場調査、販路開拓推進業務
②イベント等開催業務
③指導・助言、相談業務
④現地活動支援業務</t>
    <phoneticPr fontId="21"/>
  </si>
  <si>
    <t>山梨県農産物等海外販売・情報発信拠点（シンガポール）</t>
    <rPh sb="0" eb="3">
      <t>ヤマナシケン</t>
    </rPh>
    <rPh sb="3" eb="6">
      <t>ノウサンブツ</t>
    </rPh>
    <rPh sb="6" eb="7">
      <t>トウ</t>
    </rPh>
    <rPh sb="7" eb="9">
      <t>カイガイ</t>
    </rPh>
    <rPh sb="9" eb="11">
      <t>ハンバイ</t>
    </rPh>
    <rPh sb="12" eb="14">
      <t>ジョウホウ</t>
    </rPh>
    <rPh sb="14" eb="16">
      <t>ハッシン</t>
    </rPh>
    <rPh sb="16" eb="18">
      <t>キョテン</t>
    </rPh>
    <phoneticPr fontId="21"/>
  </si>
  <si>
    <t>CREATIVE FOOD CONCEPT PTE LTD</t>
    <phoneticPr fontId="21"/>
  </si>
  <si>
    <t>販売・輸出支援室</t>
    <rPh sb="0" eb="2">
      <t>ハンバイ</t>
    </rPh>
    <rPh sb="3" eb="5">
      <t>ユシュツ</t>
    </rPh>
    <rPh sb="5" eb="8">
      <t>シエンシツ</t>
    </rPh>
    <phoneticPr fontId="21"/>
  </si>
  <si>
    <t>東南アジアで県産農産物等の販路拡大・情報発信を図るため</t>
    <rPh sb="0" eb="2">
      <t>トウナン</t>
    </rPh>
    <rPh sb="6" eb="8">
      <t>ケンサン</t>
    </rPh>
    <rPh sb="8" eb="11">
      <t>ノウサンブツ</t>
    </rPh>
    <rPh sb="11" eb="12">
      <t>トウ</t>
    </rPh>
    <rPh sb="13" eb="15">
      <t>ハンロ</t>
    </rPh>
    <rPh sb="15" eb="17">
      <t>カクダイ</t>
    </rPh>
    <rPh sb="18" eb="20">
      <t>ジョウホウ</t>
    </rPh>
    <rPh sb="20" eb="22">
      <t>ハッシン</t>
    </rPh>
    <rPh sb="23" eb="24">
      <t>ハカ</t>
    </rPh>
    <phoneticPr fontId="21"/>
  </si>
  <si>
    <t>・テスト販売を通じたマーケティングデータの収集
・運医者の現地ネットワークを活用した県産品の販路開拓、消費者への遡及
・海外拠点と連携したプロモーションによる山梨ブランドの発信
・観光情報の発信等、拠点を活用したインバウンド誘致</t>
    <rPh sb="4" eb="6">
      <t>ハンバイ</t>
    </rPh>
    <rPh sb="7" eb="8">
      <t>ツウ</t>
    </rPh>
    <rPh sb="21" eb="23">
      <t>シュウシュウ</t>
    </rPh>
    <rPh sb="25" eb="26">
      <t>ウン</t>
    </rPh>
    <rPh sb="26" eb="28">
      <t>イシャ</t>
    </rPh>
    <rPh sb="29" eb="31">
      <t>ゲンチ</t>
    </rPh>
    <rPh sb="38" eb="40">
      <t>カツヨウ</t>
    </rPh>
    <rPh sb="42" eb="44">
      <t>ケンサン</t>
    </rPh>
    <rPh sb="44" eb="45">
      <t>ピン</t>
    </rPh>
    <rPh sb="46" eb="48">
      <t>ハンロ</t>
    </rPh>
    <rPh sb="48" eb="50">
      <t>カイタク</t>
    </rPh>
    <rPh sb="51" eb="54">
      <t>ショウヒシャ</t>
    </rPh>
    <rPh sb="56" eb="58">
      <t>ソキュウ</t>
    </rPh>
    <rPh sb="60" eb="62">
      <t>カイガイ</t>
    </rPh>
    <rPh sb="62" eb="64">
      <t>キョテン</t>
    </rPh>
    <rPh sb="65" eb="67">
      <t>レンケイ</t>
    </rPh>
    <rPh sb="79" eb="81">
      <t>ヤマナシ</t>
    </rPh>
    <rPh sb="86" eb="88">
      <t>ハッシン</t>
    </rPh>
    <rPh sb="90" eb="92">
      <t>カンコウ</t>
    </rPh>
    <rPh sb="92" eb="94">
      <t>ジョウホウ</t>
    </rPh>
    <rPh sb="95" eb="97">
      <t>ハッシン</t>
    </rPh>
    <rPh sb="97" eb="98">
      <t>トウ</t>
    </rPh>
    <rPh sb="99" eb="101">
      <t>キョテン</t>
    </rPh>
    <rPh sb="102" eb="104">
      <t>カツヨウ</t>
    </rPh>
    <rPh sb="112" eb="114">
      <t>ユウチ</t>
    </rPh>
    <phoneticPr fontId="21"/>
  </si>
  <si>
    <t>山梨県農産物等海外販売・情報発信拠点（マレーシア）</t>
    <rPh sb="0" eb="3">
      <t>ヤマナシケン</t>
    </rPh>
    <rPh sb="3" eb="6">
      <t>ノウサンブツ</t>
    </rPh>
    <rPh sb="6" eb="7">
      <t>トウ</t>
    </rPh>
    <rPh sb="7" eb="9">
      <t>カイガイ</t>
    </rPh>
    <rPh sb="9" eb="11">
      <t>ハンバイ</t>
    </rPh>
    <rPh sb="12" eb="14">
      <t>ジョウホウ</t>
    </rPh>
    <rPh sb="14" eb="16">
      <t>ハッシン</t>
    </rPh>
    <rPh sb="16" eb="18">
      <t>キョテン</t>
    </rPh>
    <phoneticPr fontId="21"/>
  </si>
  <si>
    <t>JMG TRADING SDN.BHD.</t>
    <phoneticPr fontId="21"/>
  </si>
  <si>
    <t>http://www.kfta.or.jp/kaigai-1.html</t>
    <phoneticPr fontId="21"/>
  </si>
  <si>
    <t>H3</t>
    <phoneticPr fontId="23"/>
  </si>
  <si>
    <t>三重県</t>
    <rPh sb="0" eb="3">
      <t>ミエケン</t>
    </rPh>
    <phoneticPr fontId="21"/>
  </si>
  <si>
    <t>台湾プロモーション現地レップ</t>
    <rPh sb="0" eb="2">
      <t>タイワン</t>
    </rPh>
    <rPh sb="9" eb="11">
      <t>ゲンチ</t>
    </rPh>
    <phoneticPr fontId="21"/>
  </si>
  <si>
    <t>業務委託契約等</t>
    <phoneticPr fontId="21"/>
  </si>
  <si>
    <t>雇用経済部観光局海外誘客課</t>
    <rPh sb="0" eb="2">
      <t>コヨウ</t>
    </rPh>
    <rPh sb="2" eb="4">
      <t>ケイザイ</t>
    </rPh>
    <rPh sb="4" eb="5">
      <t>ブ</t>
    </rPh>
    <rPh sb="5" eb="8">
      <t>カンコウキョク</t>
    </rPh>
    <rPh sb="8" eb="10">
      <t>カイガイ</t>
    </rPh>
    <rPh sb="10" eb="12">
      <t>ユウキャク</t>
    </rPh>
    <rPh sb="12" eb="13">
      <t>カ</t>
    </rPh>
    <phoneticPr fontId="21"/>
  </si>
  <si>
    <t>台湾からの誘客における富裕層の旅行や、質の高いインセンティブツアーを誘致し、特に県内での消費額増加を図るため。</t>
    <rPh sb="0" eb="2">
      <t>タイワン</t>
    </rPh>
    <rPh sb="5" eb="7">
      <t>ユウキャク</t>
    </rPh>
    <rPh sb="11" eb="14">
      <t>フユウソウ</t>
    </rPh>
    <rPh sb="15" eb="17">
      <t>リョコウ</t>
    </rPh>
    <rPh sb="19" eb="20">
      <t>シツ</t>
    </rPh>
    <rPh sb="21" eb="22">
      <t>タカ</t>
    </rPh>
    <rPh sb="34" eb="36">
      <t>ユウチ</t>
    </rPh>
    <rPh sb="38" eb="39">
      <t>トク</t>
    </rPh>
    <rPh sb="40" eb="42">
      <t>ケンナイ</t>
    </rPh>
    <rPh sb="44" eb="47">
      <t>ショウヒガク</t>
    </rPh>
    <rPh sb="47" eb="49">
      <t>ゾウカ</t>
    </rPh>
    <rPh sb="50" eb="51">
      <t>ハカ</t>
    </rPh>
    <phoneticPr fontId="21"/>
  </si>
  <si>
    <t>・旅行会社へのセールス
・県セールスへの同行、ファムの実施
・現地メディア向け三重県の情報発信
・富裕層・インセンティブツアー誘致に向けた企画実施
・県による台湾でのプロモーション活動に係る情報提供、調整等</t>
    <rPh sb="13" eb="14">
      <t>ケン</t>
    </rPh>
    <rPh sb="20" eb="22">
      <t>ドウコウ</t>
    </rPh>
    <rPh sb="27" eb="29">
      <t>ジッシ</t>
    </rPh>
    <rPh sb="31" eb="33">
      <t>ゲンチ</t>
    </rPh>
    <rPh sb="37" eb="38">
      <t>ム</t>
    </rPh>
    <rPh sb="39" eb="42">
      <t>ミエケン</t>
    </rPh>
    <rPh sb="43" eb="45">
      <t>ジョウホウ</t>
    </rPh>
    <rPh sb="45" eb="47">
      <t>ハッシン</t>
    </rPh>
    <rPh sb="49" eb="52">
      <t>フユウソウ</t>
    </rPh>
    <rPh sb="63" eb="65">
      <t>ユウチ</t>
    </rPh>
    <rPh sb="66" eb="67">
      <t>ム</t>
    </rPh>
    <rPh sb="69" eb="71">
      <t>キカク</t>
    </rPh>
    <rPh sb="71" eb="73">
      <t>ジッシ</t>
    </rPh>
    <rPh sb="75" eb="76">
      <t>ケン</t>
    </rPh>
    <rPh sb="79" eb="81">
      <t>タイワン</t>
    </rPh>
    <rPh sb="90" eb="92">
      <t>カツドウ</t>
    </rPh>
    <rPh sb="93" eb="94">
      <t>カカ</t>
    </rPh>
    <rPh sb="95" eb="97">
      <t>ジョウホウ</t>
    </rPh>
    <rPh sb="97" eb="99">
      <t>テイキョウ</t>
    </rPh>
    <rPh sb="100" eb="102">
      <t>チョウセイ</t>
    </rPh>
    <rPh sb="102" eb="103">
      <t>トウ</t>
    </rPh>
    <phoneticPr fontId="23"/>
  </si>
  <si>
    <t>株式会社ＪＴＢ西日本インバウンド部</t>
    <rPh sb="0" eb="4">
      <t>カブシキガイシャ</t>
    </rPh>
    <rPh sb="7" eb="8">
      <t>ニシ</t>
    </rPh>
    <rPh sb="8" eb="10">
      <t>ニホン</t>
    </rPh>
    <rPh sb="16" eb="17">
      <t>ブ</t>
    </rPh>
    <phoneticPr fontId="21"/>
  </si>
  <si>
    <t>フランスを中心とする富裕層及び質の高いインセンティブツアーを誘致し、特に県内での消費額増加を図るため。</t>
    <rPh sb="5" eb="7">
      <t>チュウシン</t>
    </rPh>
    <rPh sb="10" eb="13">
      <t>フユウソウ</t>
    </rPh>
    <rPh sb="13" eb="14">
      <t>オヨ</t>
    </rPh>
    <rPh sb="15" eb="16">
      <t>シツ</t>
    </rPh>
    <rPh sb="17" eb="18">
      <t>タカ</t>
    </rPh>
    <rPh sb="30" eb="32">
      <t>ユウチ</t>
    </rPh>
    <rPh sb="34" eb="35">
      <t>トク</t>
    </rPh>
    <rPh sb="36" eb="38">
      <t>ケンナイ</t>
    </rPh>
    <rPh sb="40" eb="43">
      <t>ショウヒガク</t>
    </rPh>
    <rPh sb="43" eb="45">
      <t>ゾウカ</t>
    </rPh>
    <rPh sb="46" eb="47">
      <t>ハカ</t>
    </rPh>
    <phoneticPr fontId="21"/>
  </si>
  <si>
    <t>・旅行会社へのセールス及び関係強化
・県セールスにかかる調整及び同行
・誘客に繋がる取組の企画実施
・県によるフランスを中心とする欧州でのプロモーション活動に係る情報提供、調整等</t>
    <rPh sb="1" eb="3">
      <t>リョコウ</t>
    </rPh>
    <rPh sb="3" eb="5">
      <t>ガイシャ</t>
    </rPh>
    <rPh sb="11" eb="12">
      <t>オヨ</t>
    </rPh>
    <rPh sb="13" eb="15">
      <t>カンケイ</t>
    </rPh>
    <rPh sb="15" eb="17">
      <t>キョウカ</t>
    </rPh>
    <rPh sb="19" eb="20">
      <t>ケン</t>
    </rPh>
    <rPh sb="28" eb="30">
      <t>チョウセイ</t>
    </rPh>
    <rPh sb="30" eb="31">
      <t>オヨ</t>
    </rPh>
    <rPh sb="32" eb="34">
      <t>ドウコウ</t>
    </rPh>
    <rPh sb="36" eb="38">
      <t>ユウキャク</t>
    </rPh>
    <rPh sb="39" eb="40">
      <t>ツナ</t>
    </rPh>
    <rPh sb="42" eb="44">
      <t>トリクミ</t>
    </rPh>
    <rPh sb="45" eb="47">
      <t>キカク</t>
    </rPh>
    <rPh sb="47" eb="49">
      <t>ジッシ</t>
    </rPh>
    <rPh sb="51" eb="52">
      <t>ケン</t>
    </rPh>
    <rPh sb="60" eb="62">
      <t>チュウシン</t>
    </rPh>
    <rPh sb="65" eb="67">
      <t>オウシュウ</t>
    </rPh>
    <rPh sb="76" eb="78">
      <t>カツドウ</t>
    </rPh>
    <rPh sb="79" eb="80">
      <t>カカ</t>
    </rPh>
    <rPh sb="81" eb="83">
      <t>ジョウホウ</t>
    </rPh>
    <rPh sb="83" eb="85">
      <t>テイキョウ</t>
    </rPh>
    <rPh sb="86" eb="88">
      <t>チョウセイ</t>
    </rPh>
    <rPh sb="88" eb="89">
      <t>トウ</t>
    </rPh>
    <phoneticPr fontId="21"/>
  </si>
  <si>
    <t>ロサンゼルス</t>
    <phoneticPr fontId="21"/>
  </si>
  <si>
    <t>現地旅行エージェント、関連企業・団体への訪問・セールス、現地メディアへの情報提供、東京観光の資料配布、メールマガジン等による情報発信など。</t>
    <phoneticPr fontId="23"/>
  </si>
  <si>
    <t>ロンドン</t>
    <phoneticPr fontId="23"/>
  </si>
  <si>
    <t>スペイン</t>
    <phoneticPr fontId="23"/>
  </si>
  <si>
    <t>Tokyo SME サポートデスク　インドネシア</t>
    <phoneticPr fontId="21"/>
  </si>
  <si>
    <t>https://www.tokyo-trade-center.or.jp/TTC/support/indonesia.html</t>
    <phoneticPr fontId="21"/>
  </si>
  <si>
    <t>Ａｃｃｅｓｓ　ｔｏ　Ｔｏｋｙｏ</t>
    <phoneticPr fontId="21"/>
  </si>
  <si>
    <t>サンフランシスコ</t>
    <phoneticPr fontId="21"/>
  </si>
  <si>
    <t>Tokyo SME サポートデスク　ベトナム</t>
  </si>
  <si>
    <t>ベトナム</t>
  </si>
  <si>
    <t>ホーチミン、
ハノイ（サテライトデスク）</t>
  </si>
  <si>
    <t>ABC株式会社</t>
  </si>
  <si>
    <t>https://www.tokyo-trade-center.or.jp/TTC/support/vietnam.html</t>
    <phoneticPr fontId="21"/>
  </si>
  <si>
    <t>平成30年6月開設</t>
    <rPh sb="0" eb="2">
      <t>ヘイセイ</t>
    </rPh>
    <rPh sb="4" eb="5">
      <t>ネン</t>
    </rPh>
    <rPh sb="6" eb="7">
      <t>ガツ</t>
    </rPh>
    <rPh sb="7" eb="9">
      <t>カイセツ</t>
    </rPh>
    <phoneticPr fontId="21"/>
  </si>
  <si>
    <t>㈱NET JAPAN
（㈱ハリマコーポレーション）</t>
  </si>
  <si>
    <t>ビジネスサポーター</t>
    <phoneticPr fontId="21"/>
  </si>
  <si>
    <t>青島</t>
    <rPh sb="0" eb="2">
      <t>チンタオ</t>
    </rPh>
    <phoneticPr fontId="21"/>
  </si>
  <si>
    <t>現地在住者</t>
    <rPh sb="0" eb="2">
      <t>ゲンチ</t>
    </rPh>
    <rPh sb="2" eb="5">
      <t>ザイジュウシャ</t>
    </rPh>
    <phoneticPr fontId="21"/>
  </si>
  <si>
    <t>商工労働部
新産業振興課</t>
    <rPh sb="0" eb="2">
      <t>ショウコウ</t>
    </rPh>
    <rPh sb="2" eb="4">
      <t>ロウドウ</t>
    </rPh>
    <rPh sb="4" eb="5">
      <t>ブ</t>
    </rPh>
    <rPh sb="6" eb="9">
      <t>シンサンギョウ</t>
    </rPh>
    <rPh sb="9" eb="12">
      <t>シンコウカ</t>
    </rPh>
    <phoneticPr fontId="21"/>
  </si>
  <si>
    <t>中国における県内企業のビジネス展開を支援するため</t>
  </si>
  <si>
    <t>ネットファム株式会社</t>
    <rPh sb="6" eb="8">
      <t>カブシキ</t>
    </rPh>
    <rPh sb="8" eb="10">
      <t>カイシャ</t>
    </rPh>
    <phoneticPr fontId="21"/>
  </si>
  <si>
    <t>フランスにおける観光に関する情報収集とプロモーションを強化するため旅行コンサルタント会社に委託する。</t>
    <rPh sb="8" eb="10">
      <t>カンコウ</t>
    </rPh>
    <rPh sb="11" eb="12">
      <t>カン</t>
    </rPh>
    <rPh sb="14" eb="16">
      <t>ジョウホウ</t>
    </rPh>
    <rPh sb="16" eb="18">
      <t>シュウシュウ</t>
    </rPh>
    <rPh sb="27" eb="29">
      <t>キョウカ</t>
    </rPh>
    <rPh sb="33" eb="35">
      <t>リョコウ</t>
    </rPh>
    <rPh sb="42" eb="44">
      <t>ガイシャ</t>
    </rPh>
    <rPh sb="45" eb="47">
      <t>イタク</t>
    </rPh>
    <phoneticPr fontId="23"/>
  </si>
  <si>
    <t>・マーケティング調査
・旅行会社向け誘客宣伝活動
・島根県観光プロモーション資料の作成補助
・旅行博への出展</t>
    <rPh sb="8" eb="10">
      <t>チョウサ</t>
    </rPh>
    <rPh sb="43" eb="45">
      <t>ホジョ</t>
    </rPh>
    <rPh sb="47" eb="49">
      <t>リョコウ</t>
    </rPh>
    <rPh sb="49" eb="50">
      <t>ハク</t>
    </rPh>
    <rPh sb="52" eb="54">
      <t>シュッテン</t>
    </rPh>
    <phoneticPr fontId="23"/>
  </si>
  <si>
    <t>北海道総合商事株式会社</t>
    <rPh sb="0" eb="3">
      <t>ホッカイドウ</t>
    </rPh>
    <rPh sb="3" eb="5">
      <t>ソウゴウ</t>
    </rPh>
    <rPh sb="5" eb="7">
      <t>ショウジ</t>
    </rPh>
    <rPh sb="7" eb="11">
      <t>カブシキガイシャ</t>
    </rPh>
    <phoneticPr fontId="21"/>
  </si>
  <si>
    <t>しまねブランド推進課</t>
    <rPh sb="7" eb="10">
      <t>スイシンカ</t>
    </rPh>
    <phoneticPr fontId="21"/>
  </si>
  <si>
    <t>・県内企業の相談及び支援業務
・現地情報の収集及び提供
・その他アテンド、観光情報の発信</t>
    <rPh sb="31" eb="32">
      <t>タ</t>
    </rPh>
    <rPh sb="37" eb="39">
      <t>カンコウ</t>
    </rPh>
    <rPh sb="39" eb="41">
      <t>ジョウホウ</t>
    </rPh>
    <rPh sb="42" eb="44">
      <t>ハッシン</t>
    </rPh>
    <phoneticPr fontId="21"/>
  </si>
  <si>
    <t>ヨーロッパにおける島根県産品販路拡大のため現地コーディネーターに委託する</t>
    <rPh sb="21" eb="23">
      <t>ゲンチ</t>
    </rPh>
    <rPh sb="32" eb="34">
      <t>イタク</t>
    </rPh>
    <phoneticPr fontId="21"/>
  </si>
  <si>
    <t>・輸入バイヤーへのセールス活動
・県内メーカーと輸入バイヤーとの取引の支援
・ヨーロッパにおける展示会・商談会等コーディネート及び出展・商談時の支援</t>
    <phoneticPr fontId="21"/>
  </si>
  <si>
    <t>スカイフック</t>
    <phoneticPr fontId="21"/>
  </si>
  <si>
    <t>アメリカにおける島根県産品販路拡大のために現地コーディネーターに委託する</t>
    <rPh sb="8" eb="11">
      <t>シマネケン</t>
    </rPh>
    <rPh sb="11" eb="13">
      <t>サンピン</t>
    </rPh>
    <rPh sb="13" eb="15">
      <t>ハンロ</t>
    </rPh>
    <rPh sb="15" eb="17">
      <t>カクダイ</t>
    </rPh>
    <rPh sb="21" eb="23">
      <t>ゲンチ</t>
    </rPh>
    <rPh sb="32" eb="34">
      <t>イタク</t>
    </rPh>
    <phoneticPr fontId="21"/>
  </si>
  <si>
    <t>・市場調査
・販促プロモーション支援
・アテンド、問い合わせ対応</t>
    <rPh sb="1" eb="3">
      <t>シジョウ</t>
    </rPh>
    <rPh sb="3" eb="5">
      <t>チョウサ</t>
    </rPh>
    <rPh sb="7" eb="9">
      <t>ハンソク</t>
    </rPh>
    <rPh sb="16" eb="18">
      <t>シエン</t>
    </rPh>
    <rPh sb="25" eb="26">
      <t>ト</t>
    </rPh>
    <rPh sb="27" eb="28">
      <t>ア</t>
    </rPh>
    <rPh sb="30" eb="32">
      <t>タイオウ</t>
    </rPh>
    <phoneticPr fontId="21"/>
  </si>
  <si>
    <t>島根県ロシアビジネスサポートセンター</t>
    <phoneticPr fontId="21"/>
  </si>
  <si>
    <t>ウラジオストク</t>
    <phoneticPr fontId="21"/>
  </si>
  <si>
    <t>島根県企業のロシア事業展開を支援する窓口を設置</t>
    <phoneticPr fontId="21"/>
  </si>
  <si>
    <t>シアトル</t>
    <phoneticPr fontId="21"/>
  </si>
  <si>
    <t>米国西海岸における航空・宇宙分野、IT分野等における相互の経済・人的交流を促進するため</t>
    <phoneticPr fontId="21"/>
  </si>
  <si>
    <t>・米国西海岸における経済交流事業の実施
・米国シリコンバレーなどにおける若手起業家支援団体との交流事業
・航空・宇宙分野及び先端医療分野における人材育成・交流事業</t>
    <phoneticPr fontId="21"/>
  </si>
  <si>
    <t>http://cityofkobe.org/</t>
    <phoneticPr fontId="21"/>
  </si>
  <si>
    <t>http://www.tj-kobe.org/ja/</t>
    <phoneticPr fontId="21"/>
  </si>
  <si>
    <t>http://www.beihaidao-china.com/</t>
    <phoneticPr fontId="21"/>
  </si>
  <si>
    <t>韓国からの観光客誘致や物産の販路拡大などの促進事業を展開するため、北東北三県と合同で開設</t>
    <phoneticPr fontId="23"/>
  </si>
  <si>
    <t>http://www.beautifuljapan.or.kr/</t>
    <phoneticPr fontId="23"/>
  </si>
  <si>
    <t>http://www.pref.tochigi.lg.jp/f04/work/shoukougyou/kokusaikeizai/1183621604187.html</t>
  </si>
  <si>
    <t>①産業経済情報の収集・発信
②県内企業・団体等からの依頼による調査
③県産品の市場開拓
④本県産業・観光等の紹介・ＰＲ
⑤本県海外進出企業間のネットワーク化
⑥現地経済団体等との交流</t>
    <phoneticPr fontId="23"/>
  </si>
  <si>
    <t>・現地の市場・経済情報の収集・提供
・県内企業の貿易、海外投資の支援
・県内企業が商用等で現地を訪問する際の連絡調整
・観光客誘致に関する活動等</t>
    <rPh sb="1" eb="3">
      <t>ゲンチ</t>
    </rPh>
    <rPh sb="4" eb="6">
      <t>シジョウ</t>
    </rPh>
    <rPh sb="6" eb="8">
      <t>イチシジョウ</t>
    </rPh>
    <rPh sb="7" eb="9">
      <t>ケイザイ</t>
    </rPh>
    <rPh sb="9" eb="11">
      <t>ジョウホウ</t>
    </rPh>
    <rPh sb="12" eb="14">
      <t>シュウシュウ</t>
    </rPh>
    <rPh sb="15" eb="17">
      <t>テイキョウ</t>
    </rPh>
    <rPh sb="19" eb="21">
      <t>ケンナイ</t>
    </rPh>
    <rPh sb="21" eb="23">
      <t>キギョウ</t>
    </rPh>
    <rPh sb="24" eb="26">
      <t>ボウエキ</t>
    </rPh>
    <rPh sb="27" eb="29">
      <t>カイガイ</t>
    </rPh>
    <rPh sb="29" eb="31">
      <t>トウシ</t>
    </rPh>
    <rPh sb="32" eb="34">
      <t>シエン</t>
    </rPh>
    <rPh sb="36" eb="38">
      <t>ケンナイ</t>
    </rPh>
    <rPh sb="38" eb="40">
      <t>キギョウ</t>
    </rPh>
    <rPh sb="41" eb="43">
      <t>ショウヨウ</t>
    </rPh>
    <rPh sb="43" eb="44">
      <t>トウ</t>
    </rPh>
    <rPh sb="45" eb="47">
      <t>ゲンチ</t>
    </rPh>
    <rPh sb="48" eb="50">
      <t>ホウモン</t>
    </rPh>
    <rPh sb="52" eb="53">
      <t>サイ</t>
    </rPh>
    <rPh sb="54" eb="56">
      <t>レンラク</t>
    </rPh>
    <rPh sb="56" eb="58">
      <t>チョウセイ</t>
    </rPh>
    <rPh sb="60" eb="62">
      <t>カンコウ</t>
    </rPh>
    <rPh sb="62" eb="63">
      <t>キャク</t>
    </rPh>
    <rPh sb="63" eb="65">
      <t>ユウチ</t>
    </rPh>
    <rPh sb="66" eb="67">
      <t>カン</t>
    </rPh>
    <rPh sb="69" eb="71">
      <t>カツドウ</t>
    </rPh>
    <rPh sb="71" eb="72">
      <t>トウ</t>
    </rPh>
    <phoneticPr fontId="23"/>
  </si>
  <si>
    <t>台北</t>
    <phoneticPr fontId="23"/>
  </si>
  <si>
    <t>H10</t>
    <phoneticPr fontId="23"/>
  </si>
  <si>
    <t>重点エリアと位置づける台湾において、効率的・効果的に情報収集や観光ＰＲを行い、現地の航空会社や旅行会社との連携を図るため。</t>
    <phoneticPr fontId="23"/>
  </si>
  <si>
    <t>・現地の市場・経済情報の収集・提供
・県内企業の貿易、海外投資の支援
・県内企業が商用等で現地を訪問する際の連絡調整
・観光客誘致に関する活動等</t>
    <rPh sb="1" eb="3">
      <t>ゲンチ</t>
    </rPh>
    <rPh sb="4" eb="6">
      <t>シジョウ</t>
    </rPh>
    <rPh sb="7" eb="9">
      <t>ケイザイ</t>
    </rPh>
    <rPh sb="9" eb="11">
      <t>ジョウホウ</t>
    </rPh>
    <rPh sb="12" eb="14">
      <t>シュウシュウ</t>
    </rPh>
    <rPh sb="15" eb="17">
      <t>テイキョウ</t>
    </rPh>
    <rPh sb="19" eb="21">
      <t>ケンナイ</t>
    </rPh>
    <rPh sb="21" eb="23">
      <t>キギョウ</t>
    </rPh>
    <rPh sb="24" eb="26">
      <t>ボウエキ</t>
    </rPh>
    <rPh sb="27" eb="29">
      <t>カイガイ</t>
    </rPh>
    <rPh sb="29" eb="31">
      <t>トウシ</t>
    </rPh>
    <rPh sb="32" eb="34">
      <t>シエン</t>
    </rPh>
    <rPh sb="36" eb="38">
      <t>ケンナイ</t>
    </rPh>
    <rPh sb="38" eb="40">
      <t>キギョウ</t>
    </rPh>
    <rPh sb="41" eb="43">
      <t>ショウヨウ</t>
    </rPh>
    <rPh sb="43" eb="44">
      <t>トウ</t>
    </rPh>
    <rPh sb="45" eb="47">
      <t>ゲンチ</t>
    </rPh>
    <rPh sb="48" eb="50">
      <t>ホウモン</t>
    </rPh>
    <rPh sb="52" eb="53">
      <t>サイ</t>
    </rPh>
    <rPh sb="54" eb="56">
      <t>レンラク</t>
    </rPh>
    <rPh sb="56" eb="58">
      <t>チョウセイ</t>
    </rPh>
    <rPh sb="60" eb="62">
      <t>カンコウ</t>
    </rPh>
    <rPh sb="62" eb="63">
      <t>キャク</t>
    </rPh>
    <rPh sb="63" eb="65">
      <t>ユウチ</t>
    </rPh>
    <rPh sb="66" eb="67">
      <t>カン</t>
    </rPh>
    <rPh sb="69" eb="71">
      <t>カツドウ</t>
    </rPh>
    <rPh sb="71" eb="72">
      <t>トウ</t>
    </rPh>
    <phoneticPr fontId="23"/>
  </si>
  <si>
    <t>http://osaka-sh.com.cn/</t>
    <phoneticPr fontId="21"/>
  </si>
  <si>
    <t>商工労働部成長産業振興室国際ビジネス・企業誘致課</t>
    <rPh sb="0" eb="2">
      <t>ショウコウ</t>
    </rPh>
    <rPh sb="2" eb="4">
      <t>ロウドウ</t>
    </rPh>
    <rPh sb="4" eb="5">
      <t>ブ</t>
    </rPh>
    <rPh sb="5" eb="7">
      <t>セイチョウ</t>
    </rPh>
    <rPh sb="7" eb="9">
      <t>サンギョウ</t>
    </rPh>
    <rPh sb="9" eb="11">
      <t>シンコウ</t>
    </rPh>
    <rPh sb="11" eb="12">
      <t>シツ</t>
    </rPh>
    <rPh sb="12" eb="14">
      <t>コクサイ</t>
    </rPh>
    <rPh sb="19" eb="21">
      <t>キギョウ</t>
    </rPh>
    <rPh sb="21" eb="23">
      <t>ユウチ</t>
    </rPh>
    <rPh sb="23" eb="24">
      <t>カ</t>
    </rPh>
    <phoneticPr fontId="23"/>
  </si>
  <si>
    <t>J-SAT Co.,Ltd.</t>
    <phoneticPr fontId="21"/>
  </si>
  <si>
    <t>・企業ニーズ　</t>
    <phoneticPr fontId="23"/>
  </si>
  <si>
    <t>高知県と東南アジア等との経済交流の推進。
東南アジアにおける経済活動の拠点として、販路拡大、資材調達、生産拠点の設置等海外での事業展開を図る県内企業を支援し、県経済の国際化を図る。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</si>
  <si>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</si>
  <si>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H26</t>
  </si>
  <si>
    <t>中国における、県内企業等の経済活動支援。</t>
  </si>
  <si>
    <t>http://www.kpta.or.jp/shanghai.html</t>
  </si>
  <si>
    <t>http://www.kpta.or.jp/taiwan/index.html</t>
  </si>
  <si>
    <t>海外に情報拠点を設置し，京都観光のPR活動を継続的に行うとともに，現地の旅行動向等を情報収集することにより，入洛外国人観光客の増大を図る。</t>
    <phoneticPr fontId="23"/>
  </si>
  <si>
    <t>建設産業部サハリン課</t>
    <rPh sb="0" eb="2">
      <t>ケンセツ</t>
    </rPh>
    <rPh sb="2" eb="4">
      <t>サンギョウ</t>
    </rPh>
    <rPh sb="4" eb="5">
      <t>ブ</t>
    </rPh>
    <rPh sb="9" eb="10">
      <t>カ</t>
    </rPh>
    <phoneticPr fontId="23"/>
  </si>
  <si>
    <t>市行政の推進に必要なサハリン州内関係機関等との連絡及び調整、経済交流及び友好交流の促進等を行うため</t>
    <phoneticPr fontId="23"/>
  </si>
  <si>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23"/>
  </si>
  <si>
    <t>http://www.city.wakkanai.hokkaido.jp/sangyo/saharin/jimusho/</t>
    <phoneticPr fontId="23"/>
  </si>
  <si>
    <t>大津市</t>
    <rPh sb="0" eb="3">
      <t>オオツシ</t>
    </rPh>
    <phoneticPr fontId="21"/>
  </si>
  <si>
    <t>現地情報発信拠点</t>
    <rPh sb="0" eb="2">
      <t>ゲンチ</t>
    </rPh>
    <rPh sb="2" eb="4">
      <t>ジョウホウ</t>
    </rPh>
    <rPh sb="4" eb="6">
      <t>ハッシン</t>
    </rPh>
    <rPh sb="6" eb="8">
      <t>キョテン</t>
    </rPh>
    <phoneticPr fontId="21"/>
  </si>
  <si>
    <t>観光振興課インバウンド・国際交流室</t>
    <rPh sb="0" eb="2">
      <t>カンコウ</t>
    </rPh>
    <rPh sb="2" eb="4">
      <t>シンコウ</t>
    </rPh>
    <rPh sb="4" eb="5">
      <t>カ</t>
    </rPh>
    <rPh sb="12" eb="17">
      <t>コクサイコウリュウシツ</t>
    </rPh>
    <phoneticPr fontId="21"/>
  </si>
  <si>
    <t>インバウンドのターゲット市場として台湾を定めている中、　最新の訪日観光情報の収集及び本市の観光情報の効率的、効果的な情報発信並びに本市セールス等のサポート拠点として設置した。</t>
    <rPh sb="12" eb="14">
      <t>シジョウ</t>
    </rPh>
    <rPh sb="17" eb="19">
      <t>タイワン</t>
    </rPh>
    <rPh sb="20" eb="21">
      <t>サダ</t>
    </rPh>
    <rPh sb="25" eb="26">
      <t>ナカ</t>
    </rPh>
    <rPh sb="82" eb="84">
      <t>セッチ</t>
    </rPh>
    <phoneticPr fontId="21"/>
  </si>
  <si>
    <t>・観光情報発信（facebookページの開設）
・メディア等へのセールス活動
・市場動向等の情報収集
・FAMツアーの受入</t>
    <rPh sb="1" eb="3">
      <t>カンコウ</t>
    </rPh>
    <rPh sb="3" eb="5">
      <t>ジョウホウ</t>
    </rPh>
    <rPh sb="5" eb="7">
      <t>ハッシン</t>
    </rPh>
    <rPh sb="20" eb="22">
      <t>カイセツ</t>
    </rPh>
    <rPh sb="29" eb="30">
      <t>トウ</t>
    </rPh>
    <rPh sb="36" eb="38">
      <t>カツドウ</t>
    </rPh>
    <rPh sb="40" eb="42">
      <t>イチバ</t>
    </rPh>
    <rPh sb="42" eb="44">
      <t>ドウコウ</t>
    </rPh>
    <rPh sb="44" eb="45">
      <t>トウ</t>
    </rPh>
    <rPh sb="46" eb="48">
      <t>ジョウホウ</t>
    </rPh>
    <rPh sb="48" eb="50">
      <t>シュウシュウ</t>
    </rPh>
    <rPh sb="59" eb="61">
      <t>ウケイレ</t>
    </rPh>
    <phoneticPr fontId="21"/>
  </si>
  <si>
    <t>H30.6設置</t>
    <rPh sb="5" eb="7">
      <t>セッチ</t>
    </rPh>
    <phoneticPr fontId="21"/>
  </si>
  <si>
    <t>仙台市</t>
    <rPh sb="0" eb="2">
      <t>センダイ</t>
    </rPh>
    <rPh sb="2" eb="3">
      <t>シ</t>
    </rPh>
    <phoneticPr fontId="21"/>
  </si>
  <si>
    <t>仙台-タイ経済交流サポートデスク</t>
    <rPh sb="0" eb="2">
      <t>センダイ</t>
    </rPh>
    <rPh sb="5" eb="7">
      <t>ケイザイ</t>
    </rPh>
    <rPh sb="7" eb="9">
      <t>コウリュウ</t>
    </rPh>
    <phoneticPr fontId="21"/>
  </si>
  <si>
    <t>業務委託契約等</t>
    <rPh sb="4" eb="6">
      <t>ケイヤク</t>
    </rPh>
    <rPh sb="6" eb="7">
      <t>トウ</t>
    </rPh>
    <phoneticPr fontId="21"/>
  </si>
  <si>
    <t xml:space="preserve">H26 </t>
    <phoneticPr fontId="21"/>
  </si>
  <si>
    <t>経済局産業政策部産業振興課</t>
    <rPh sb="0" eb="2">
      <t>ケイザイ</t>
    </rPh>
    <rPh sb="2" eb="3">
      <t>キョク</t>
    </rPh>
    <rPh sb="3" eb="5">
      <t>サンギョウ</t>
    </rPh>
    <rPh sb="5" eb="7">
      <t>セイサク</t>
    </rPh>
    <rPh sb="7" eb="8">
      <t>ブ</t>
    </rPh>
    <rPh sb="8" eb="10">
      <t>サンギョウ</t>
    </rPh>
    <rPh sb="10" eb="12">
      <t>シンコウ</t>
    </rPh>
    <rPh sb="12" eb="13">
      <t>カ</t>
    </rPh>
    <phoneticPr fontId="21"/>
  </si>
  <si>
    <t>タイへの輸出や進出を図る市内企業へ現地からの市場情報提供や現地での活動支援を行うため。</t>
    <rPh sb="10" eb="11">
      <t>ハカ</t>
    </rPh>
    <rPh sb="12" eb="13">
      <t>シ</t>
    </rPh>
    <rPh sb="13" eb="14">
      <t>ナイ</t>
    </rPh>
    <rPh sb="14" eb="16">
      <t>キギョウ</t>
    </rPh>
    <rPh sb="17" eb="19">
      <t>ゲンチ</t>
    </rPh>
    <rPh sb="22" eb="24">
      <t>シジョウ</t>
    </rPh>
    <rPh sb="24" eb="26">
      <t>ジョウホウ</t>
    </rPh>
    <rPh sb="26" eb="28">
      <t>テイキョウ</t>
    </rPh>
    <rPh sb="29" eb="31">
      <t>ゲンチ</t>
    </rPh>
    <rPh sb="33" eb="35">
      <t>カツドウ</t>
    </rPh>
    <rPh sb="35" eb="37">
      <t>シエン</t>
    </rPh>
    <rPh sb="38" eb="39">
      <t>オコナ</t>
    </rPh>
    <phoneticPr fontId="23"/>
  </si>
  <si>
    <t>・輸出・進出に関する相談受付
・現地市場動向・販路などの情報提供
・現地での企業訪問等の活動サポート
・その他、国際経済交流に関すること</t>
    <phoneticPr fontId="21"/>
  </si>
  <si>
    <t>http://www.city.sendai.jp/jigyosuishin/jigyosha/kezai/jigyosho/shien/kaigai/support.html</t>
    <phoneticPr fontId="21"/>
  </si>
  <si>
    <t>仙台－タイ誘客促進サポートデスク</t>
    <rPh sb="0" eb="2">
      <t>センダイ</t>
    </rPh>
    <rPh sb="5" eb="7">
      <t>ユウキャク</t>
    </rPh>
    <rPh sb="7" eb="9">
      <t>ソクシン</t>
    </rPh>
    <phoneticPr fontId="21"/>
  </si>
  <si>
    <t>THAISINN EXPRESS CO.,LTD.</t>
    <phoneticPr fontId="21"/>
  </si>
  <si>
    <t>文化観光局観光交流部誘客戦略推進課</t>
    <rPh sb="0" eb="2">
      <t>ブンカ</t>
    </rPh>
    <rPh sb="2" eb="5">
      <t>カンコウキョク</t>
    </rPh>
    <rPh sb="5" eb="7">
      <t>カンコウ</t>
    </rPh>
    <rPh sb="7" eb="9">
      <t>コウリュウ</t>
    </rPh>
    <rPh sb="9" eb="10">
      <t>ブ</t>
    </rPh>
    <rPh sb="10" eb="12">
      <t>ユウキャク</t>
    </rPh>
    <rPh sb="12" eb="14">
      <t>センリャク</t>
    </rPh>
    <rPh sb="14" eb="17">
      <t>スイシンカ</t>
    </rPh>
    <phoneticPr fontId="21"/>
  </si>
  <si>
    <t>タイからの誘客を促進するため、セミナーや情報収集等を行う現地拠点として設置。</t>
    <rPh sb="5" eb="7">
      <t>ユウキャク</t>
    </rPh>
    <rPh sb="8" eb="10">
      <t>ソクシン</t>
    </rPh>
    <rPh sb="20" eb="22">
      <t>ジョウホウ</t>
    </rPh>
    <rPh sb="22" eb="24">
      <t>シュウシュウ</t>
    </rPh>
    <rPh sb="24" eb="25">
      <t>トウ</t>
    </rPh>
    <rPh sb="26" eb="27">
      <t>オコナ</t>
    </rPh>
    <rPh sb="28" eb="30">
      <t>ゲンチ</t>
    </rPh>
    <rPh sb="30" eb="32">
      <t>キョテン</t>
    </rPh>
    <rPh sb="35" eb="37">
      <t>セッチ</t>
    </rPh>
    <phoneticPr fontId="21"/>
  </si>
  <si>
    <t>①現地拠点業務
・タイ国内からの仙台市の観光情報やインセンティブツアー関連情報の問い合わせへの対応
・仙台市のパンフレット等の保管、発送　等
②現地プロモーションの支援
・現地コーディネーターの手配及び調整その他会場の手配等
③現地プロモーション業務
・現地旅行会社に向けた仙台・東北に関するセミナー・情報発信等の実施
・タイ旅行業協会の月例会等における情報発信の実施　等</t>
    <rPh sb="1" eb="3">
      <t>ゲンチ</t>
    </rPh>
    <rPh sb="3" eb="5">
      <t>キョテン</t>
    </rPh>
    <rPh sb="5" eb="7">
      <t>ギョウム</t>
    </rPh>
    <rPh sb="11" eb="13">
      <t>コクナイ</t>
    </rPh>
    <rPh sb="16" eb="19">
      <t>センダイシ</t>
    </rPh>
    <rPh sb="20" eb="22">
      <t>カンコウ</t>
    </rPh>
    <rPh sb="22" eb="24">
      <t>ジョウホウ</t>
    </rPh>
    <rPh sb="35" eb="37">
      <t>カンレン</t>
    </rPh>
    <rPh sb="37" eb="39">
      <t>ジョウホウ</t>
    </rPh>
    <rPh sb="40" eb="41">
      <t>ト</t>
    </rPh>
    <rPh sb="42" eb="43">
      <t>ア</t>
    </rPh>
    <rPh sb="47" eb="49">
      <t>タイオウ</t>
    </rPh>
    <rPh sb="51" eb="54">
      <t>センダイシ</t>
    </rPh>
    <rPh sb="61" eb="62">
      <t>トウ</t>
    </rPh>
    <rPh sb="63" eb="65">
      <t>ホカン</t>
    </rPh>
    <rPh sb="66" eb="68">
      <t>ハッソウ</t>
    </rPh>
    <rPh sb="69" eb="70">
      <t>トウ</t>
    </rPh>
    <rPh sb="72" eb="74">
      <t>ゲンチ</t>
    </rPh>
    <rPh sb="82" eb="84">
      <t>シエン</t>
    </rPh>
    <rPh sb="86" eb="88">
      <t>ゲンチ</t>
    </rPh>
    <rPh sb="97" eb="99">
      <t>テハイ</t>
    </rPh>
    <rPh sb="99" eb="100">
      <t>オヨ</t>
    </rPh>
    <rPh sb="101" eb="103">
      <t>チョウセイ</t>
    </rPh>
    <rPh sb="105" eb="106">
      <t>タ</t>
    </rPh>
    <rPh sb="106" eb="108">
      <t>カイジョウ</t>
    </rPh>
    <rPh sb="109" eb="111">
      <t>テハイ</t>
    </rPh>
    <rPh sb="111" eb="112">
      <t>トウ</t>
    </rPh>
    <rPh sb="114" eb="116">
      <t>ゲンチ</t>
    </rPh>
    <rPh sb="123" eb="125">
      <t>ギョウム</t>
    </rPh>
    <rPh sb="127" eb="129">
      <t>ゲンチ</t>
    </rPh>
    <rPh sb="129" eb="131">
      <t>リョコウ</t>
    </rPh>
    <rPh sb="131" eb="133">
      <t>ガイシャ</t>
    </rPh>
    <rPh sb="134" eb="135">
      <t>ム</t>
    </rPh>
    <rPh sb="137" eb="139">
      <t>センダイ</t>
    </rPh>
    <rPh sb="140" eb="142">
      <t>トウホク</t>
    </rPh>
    <rPh sb="143" eb="144">
      <t>カン</t>
    </rPh>
    <rPh sb="151" eb="153">
      <t>ジョウホウ</t>
    </rPh>
    <rPh sb="153" eb="155">
      <t>ハッシン</t>
    </rPh>
    <rPh sb="155" eb="156">
      <t>トウ</t>
    </rPh>
    <rPh sb="157" eb="159">
      <t>ジッシ</t>
    </rPh>
    <rPh sb="163" eb="166">
      <t>リョコウギョウ</t>
    </rPh>
    <rPh sb="166" eb="168">
      <t>キョウカイ</t>
    </rPh>
    <rPh sb="169" eb="171">
      <t>ゲツレイ</t>
    </rPh>
    <rPh sb="171" eb="172">
      <t>カイ</t>
    </rPh>
    <rPh sb="172" eb="173">
      <t>トウ</t>
    </rPh>
    <rPh sb="177" eb="179">
      <t>ジョウホウ</t>
    </rPh>
    <rPh sb="179" eb="181">
      <t>ハッシン</t>
    </rPh>
    <rPh sb="182" eb="184">
      <t>ジッシ</t>
    </rPh>
    <rPh sb="185" eb="186">
      <t>トウ</t>
    </rPh>
    <phoneticPr fontId="21"/>
  </si>
  <si>
    <t>http://www.yamagata-harbin.cn/</t>
    <phoneticPr fontId="23"/>
  </si>
  <si>
    <t>４道県（北海道、青森県、秋田県、岩手県）の知事サミットの合意のもと、韓国における観光振興、経済交流及び交流推進の拠点として設置したもの</t>
    <rPh sb="45" eb="47">
      <t>ケイザイ</t>
    </rPh>
    <rPh sb="47" eb="49">
      <t>コウリュウ</t>
    </rPh>
    <rPh sb="49" eb="50">
      <t>オヨ</t>
    </rPh>
    <rPh sb="51" eb="53">
      <t>コウリュウ</t>
    </rPh>
    <rPh sb="53" eb="55">
      <t>スイシン</t>
    </rPh>
    <phoneticPr fontId="21"/>
  </si>
  <si>
    <t>観光スポーツ文化部インバウンド推進室</t>
    <rPh sb="0" eb="2">
      <t>カンコウ</t>
    </rPh>
    <rPh sb="6" eb="8">
      <t>ブンカ</t>
    </rPh>
    <rPh sb="8" eb="9">
      <t>ブ</t>
    </rPh>
    <phoneticPr fontId="21"/>
  </si>
  <si>
    <t>中国最大の経済圏である上海経済圏における市内企業活動の支援、航路・空路の誘致、インバウンド誘致等を推進するために設置。</t>
    <phoneticPr fontId="23"/>
  </si>
  <si>
    <t>宮城県台湾現地サポートデスク</t>
    <rPh sb="0" eb="3">
      <t>ミヤギケン</t>
    </rPh>
    <rPh sb="3" eb="5">
      <t>タイワン</t>
    </rPh>
    <rPh sb="5" eb="7">
      <t>ゲンチ</t>
    </rPh>
    <phoneticPr fontId="21"/>
  </si>
  <si>
    <t>富士山静岡空港開港の利活用促進とインバウンド増加のため、仁川空港定期便維持と利用拡大、新規就航促進、本県観光商品造成支援等により、本県の知名度向上及び韓国との交流促進を図る。
併せて、本県の地域外交展開上の重点国に位置付けているモンゴル国との交流促進を図る。</t>
    <rPh sb="10" eb="11">
      <t>リ</t>
    </rPh>
    <rPh sb="11" eb="13">
      <t>カツヨウ</t>
    </rPh>
    <rPh sb="13" eb="15">
      <t>ソクシン</t>
    </rPh>
    <rPh sb="22" eb="24">
      <t>ゾウカ</t>
    </rPh>
    <rPh sb="88" eb="89">
      <t>アワ</t>
    </rPh>
    <rPh sb="92" eb="94">
      <t>ホンケン</t>
    </rPh>
    <phoneticPr fontId="23"/>
  </si>
  <si>
    <t>機関等派遣（ミシガン経済開発公団内）</t>
    <rPh sb="0" eb="2">
      <t>キカン</t>
    </rPh>
    <rPh sb="2" eb="3">
      <t>トウ</t>
    </rPh>
    <rPh sb="3" eb="5">
      <t>ハケン</t>
    </rPh>
    <rPh sb="10" eb="12">
      <t>ケイザイ</t>
    </rPh>
    <rPh sb="12" eb="14">
      <t>カイハツ</t>
    </rPh>
    <rPh sb="14" eb="16">
      <t>コウダン</t>
    </rPh>
    <rPh sb="16" eb="17">
      <t>ナイ</t>
    </rPh>
    <phoneticPr fontId="23"/>
  </si>
  <si>
    <t>・経済交流をはじめ、観光や友好交流など多様な地域間交流の拠点
・政府機関、経済団体等との幅広い人的ネットワークづくり
・現地情報収集と大阪のプロモーション(大阪情報の発信）
・府内企業の海外進出支援(貿易に関する相談、取引候補先リストアップ、視察団のアテンド、出張支援等）
･現地経済情報の調査報告等</t>
    <phoneticPr fontId="23"/>
  </si>
  <si>
    <t>友好都市大連市と行政、経済、文化等の様々な交流を発展させるとともに、中国との様々な交流を推進するために設置。
（なお、職員のうち１名は民間企業からの派遣）</t>
    <phoneticPr fontId="23"/>
  </si>
  <si>
    <t>〇インバウンド誘致
○地元企業の中国ﾋﾞｼﾞﾈｽｻﾎﾟｰﾄ
○各部局における中国関連事業支援
○中国関係機関との連絡調整
○北九州市での関連ｲﾍﾞﾝﾄへの中国企業参加要請
○中国企業の北九州市への誘致
○中国の経済情報収集
〇北九州市のプロモーション活動
○航路誘致支援活動</t>
    <rPh sb="7" eb="9">
      <t>ユウチ</t>
    </rPh>
    <rPh sb="113" eb="117">
      <t>キタキュウシュウシ</t>
    </rPh>
    <rPh sb="125" eb="127">
      <t>カツドウ</t>
    </rPh>
    <phoneticPr fontId="23"/>
  </si>
  <si>
    <t>「熊本市国際戦略」の効果的な推進のため、中国上海に拠点を設け、中国全土をはじめアジアなど視野に入れ、観光客誘致・ビジネス支援・留学生獲得を目指す。</t>
    <rPh sb="1" eb="4">
      <t>クマモトシ</t>
    </rPh>
    <rPh sb="4" eb="6">
      <t>コクサイ</t>
    </rPh>
    <rPh sb="6" eb="8">
      <t>センリャク</t>
    </rPh>
    <phoneticPr fontId="23"/>
  </si>
  <si>
    <t xml:space="preserve">・アジア等からの観光客の誘致
・アジア等への企業進出や産物の販路拡大などの支援
・アジア等からの留学生の誘致
</t>
    <rPh sb="4" eb="5">
      <t>トウ</t>
    </rPh>
    <phoneticPr fontId="23"/>
  </si>
  <si>
    <t>・台湾観光客誘客のための各種プロモーション活動の展開
・静岡県の知名度向上のための広報活動
・路線就航の協力体制の構築・維持(航空会社など関係機関との連絡調整）　　　　　　　　　　　　　　　　　　　　　　　　　　　　　　　　　　　　　　　　　　　　　　　　　　　　　　　　　　　　　　　　　　　　・静岡県と台湾との経済・文化等の交流促進</t>
    <rPh sb="1" eb="3">
      <t>タイワン</t>
    </rPh>
    <rPh sb="153" eb="155">
      <t>タイワン</t>
    </rPh>
    <phoneticPr fontId="23"/>
  </si>
  <si>
    <t>フランス</t>
  </si>
  <si>
    <t>オーストラリア</t>
  </si>
  <si>
    <t>JETRO共同事務所
（愛知県バンコク産業情報センター）</t>
    <rPh sb="12" eb="15">
      <t>アイチケン</t>
    </rPh>
    <rPh sb="19" eb="21">
      <t>サンギョウ</t>
    </rPh>
    <rPh sb="21" eb="23">
      <t>ジョウホウ</t>
    </rPh>
    <phoneticPr fontId="23"/>
  </si>
  <si>
    <t>ミャンマー</t>
    <phoneticPr fontId="21"/>
  </si>
  <si>
    <t>長野県シンガポール駐在員</t>
    <rPh sb="0" eb="3">
      <t>ナガノケン</t>
    </rPh>
    <rPh sb="9" eb="12">
      <t>チュウザイイン</t>
    </rPh>
    <phoneticPr fontId="23"/>
  </si>
  <si>
    <t>機関等派遣
（日中経済協会）</t>
    <phoneticPr fontId="21"/>
  </si>
  <si>
    <t>独自海外事務所（あいち産業振興機構）</t>
    <rPh sb="0" eb="2">
      <t>ドクジ</t>
    </rPh>
    <rPh sb="2" eb="4">
      <t>カイガイ</t>
    </rPh>
    <rPh sb="4" eb="6">
      <t>ジム</t>
    </rPh>
    <rPh sb="6" eb="7">
      <t>ショ</t>
    </rPh>
    <rPh sb="11" eb="13">
      <t>サンギョウ</t>
    </rPh>
    <rPh sb="13" eb="15">
      <t>シンコウ</t>
    </rPh>
    <rPh sb="15" eb="17">
      <t>キコウ</t>
    </rPh>
    <phoneticPr fontId="23"/>
  </si>
  <si>
    <t>業務委託等</t>
    <rPh sb="0" eb="2">
      <t>ギョウム</t>
    </rPh>
    <rPh sb="2" eb="4">
      <t>イタク</t>
    </rPh>
    <rPh sb="4" eb="5">
      <t>トウ</t>
    </rPh>
    <phoneticPr fontId="21"/>
  </si>
  <si>
    <t>海外事業サポートセンター・ハイフォン事務所</t>
    <rPh sb="0" eb="2">
      <t>カイガイ</t>
    </rPh>
    <rPh sb="2" eb="4">
      <t>ジギョウ</t>
    </rPh>
    <rPh sb="18" eb="20">
      <t>ジム</t>
    </rPh>
    <rPh sb="20" eb="21">
      <t>ショ</t>
    </rPh>
    <phoneticPr fontId="21"/>
  </si>
  <si>
    <t>SHINWA Services &amp; Trading Co.,Ltd</t>
    <phoneticPr fontId="21"/>
  </si>
  <si>
    <t>上下水道局
海外事業課</t>
    <rPh sb="0" eb="2">
      <t>ジョウゲ</t>
    </rPh>
    <rPh sb="2" eb="4">
      <t>スイドウ</t>
    </rPh>
    <rPh sb="4" eb="5">
      <t>キョク</t>
    </rPh>
    <rPh sb="6" eb="11">
      <t>カイガイジギョウカ</t>
    </rPh>
    <phoneticPr fontId="21"/>
  </si>
  <si>
    <t>本市とベトナム・ハイフォン市は姉妹都市関係にあり、環境、経済、文化など様々な分野で事業を実施している。とりわけ、同市とは上水道分野における｢高度浄水処理技術（U-BCF）｣の導入を始めとした「海外水ビジネス」など本市企業とのビジネス交流が活発化している。
そこで、北九州市海外水ビジネス推進協議会と連携し、「北九州市海外事業サポートセンター」を開設し、官民連携によるビジネス展開の促進を図るもの。</t>
    <rPh sb="0" eb="1">
      <t>ホン</t>
    </rPh>
    <rPh sb="1" eb="2">
      <t>シ</t>
    </rPh>
    <rPh sb="13" eb="14">
      <t>シ</t>
    </rPh>
    <rPh sb="15" eb="17">
      <t>シマイ</t>
    </rPh>
    <rPh sb="17" eb="19">
      <t>トシ</t>
    </rPh>
    <rPh sb="19" eb="21">
      <t>カンケイ</t>
    </rPh>
    <phoneticPr fontId="21"/>
  </si>
  <si>
    <t>民間企業へのレンタルオフィスの提供。
会議室、パンフレット・機材等展示スペースなど共有スペースの提供
サービススタッフによる通訳・ホテル・レンタカーなどの各種手配代行</t>
    <rPh sb="0" eb="2">
      <t>ミンカン</t>
    </rPh>
    <rPh sb="2" eb="4">
      <t>キギョウ</t>
    </rPh>
    <rPh sb="15" eb="17">
      <t>テイキョウ</t>
    </rPh>
    <rPh sb="48" eb="50">
      <t>テイキョウ</t>
    </rPh>
    <phoneticPr fontId="21"/>
  </si>
  <si>
    <t>海外事業サポートセンター・プノンペン事務所</t>
    <rPh sb="0" eb="2">
      <t>カイガイ</t>
    </rPh>
    <rPh sb="2" eb="4">
      <t>ジギョウ</t>
    </rPh>
    <rPh sb="18" eb="20">
      <t>ジム</t>
    </rPh>
    <rPh sb="20" eb="21">
      <t>ショ</t>
    </rPh>
    <phoneticPr fontId="21"/>
  </si>
  <si>
    <t>プノンペン</t>
    <phoneticPr fontId="21"/>
  </si>
  <si>
    <t>CWISE</t>
    <phoneticPr fontId="21"/>
  </si>
  <si>
    <t>カンボジア社会は目覚しい経済発展の最中にあり、上下水道分野の｢海外水ビジネス｣をはじめ、本市企業との間で様々なビジネス交流が活発になることが期待される。
そこで、北九州市海外水ビジネス推進協議会と連携し、「北九州市海外事業サポートセンター」を開設し、官民連携によるビジネス展開の促進を図るもの。</t>
    <phoneticPr fontId="21"/>
  </si>
  <si>
    <t>ハイフォン</t>
    <phoneticPr fontId="21"/>
  </si>
  <si>
    <t>北海道上海事務所</t>
    <phoneticPr fontId="21"/>
  </si>
  <si>
    <t>ロンドン</t>
  </si>
  <si>
    <t>沖縄県</t>
  </si>
  <si>
    <t>沖縄県観光誘客サポート員</t>
  </si>
  <si>
    <t>文化観光スポーツ部観光振興課</t>
  </si>
  <si>
    <t>オーストラリアにおける観光に関する情報収集と誘客活動の強化のため。</t>
  </si>
  <si>
    <t>・現地におけるマーケティング調査
・旅行会社訪問、宣伝、商品造成支援
・旅行博・イベント等出展支援　等</t>
  </si>
  <si>
    <t>英国</t>
  </si>
  <si>
    <t>英国における観光に関する情報収集と誘客活動の強化のため。</t>
  </si>
  <si>
    <t>ネットファム株式会社</t>
  </si>
  <si>
    <t>フランスにおける観光に関する情報収集と誘客活動の強化のため。</t>
  </si>
  <si>
    <t>商工労働観光部経済交流課</t>
    <phoneticPr fontId="21"/>
  </si>
  <si>
    <t>・企業ニーズ</t>
    <rPh sb="1" eb="3">
      <t>キギョウ</t>
    </rPh>
    <phoneticPr fontId="21"/>
  </si>
  <si>
    <t>・販路開拓に関する相談、アドバイス
・中国市場情報の提供（京都及び上海でのブリーフィング）
・中国国内での商談アポ取り、アテンド
・簡易調査（企業、競合品・価格、輸入規制　等）</t>
    <rPh sb="1" eb="3">
      <t>ハンロ</t>
    </rPh>
    <rPh sb="3" eb="5">
      <t>カイタク</t>
    </rPh>
    <rPh sb="6" eb="7">
      <t>カン</t>
    </rPh>
    <rPh sb="9" eb="11">
      <t>ソウダン</t>
    </rPh>
    <rPh sb="29" eb="31">
      <t>キョウト</t>
    </rPh>
    <rPh sb="31" eb="32">
      <t>オヨ</t>
    </rPh>
    <rPh sb="33" eb="35">
      <t>シャンハイ</t>
    </rPh>
    <rPh sb="86" eb="87">
      <t>トウ</t>
    </rPh>
    <phoneticPr fontId="21"/>
  </si>
  <si>
    <t>令和元年7月1日付開設</t>
    <rPh sb="0" eb="2">
      <t>レイワ</t>
    </rPh>
    <rPh sb="2" eb="4">
      <t>ガンネン</t>
    </rPh>
    <rPh sb="5" eb="6">
      <t>ガツ</t>
    </rPh>
    <rPh sb="7" eb="8">
      <t>ヒ</t>
    </rPh>
    <rPh sb="8" eb="9">
      <t>ヅ</t>
    </rPh>
    <rPh sb="9" eb="11">
      <t>カイセツ</t>
    </rPh>
    <phoneticPr fontId="21"/>
  </si>
  <si>
    <t>京都府中国サポートデスク</t>
    <phoneticPr fontId="21"/>
  </si>
  <si>
    <t>株式会社SGパートナーズ</t>
    <phoneticPr fontId="21"/>
  </si>
  <si>
    <t>R1</t>
    <phoneticPr fontId="21"/>
  </si>
  <si>
    <t>https://www.sgpartners.jp/business/support/</t>
    <phoneticPr fontId="21"/>
  </si>
  <si>
    <t>東アジアの活力を取り込むための経済戦略として群馬県国際戦略を平成24年3月に策定。この国際戦略を進める拠点として、中国一の経済情報都市である上海に事務所を設置した。平成28年3月に策定した第2次国際戦略においても、戦略推進のための海外拠点として位置付けている。</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rPh sb="82" eb="84">
      <t>ヘイセイ</t>
    </rPh>
    <rPh sb="86" eb="87">
      <t>ネン</t>
    </rPh>
    <rPh sb="88" eb="89">
      <t>ガツ</t>
    </rPh>
    <rPh sb="90" eb="92">
      <t>サクテイ</t>
    </rPh>
    <rPh sb="94" eb="95">
      <t>ダイ</t>
    </rPh>
    <rPh sb="96" eb="97">
      <t>ジ</t>
    </rPh>
    <rPh sb="97" eb="99">
      <t>コクサイ</t>
    </rPh>
    <rPh sb="99" eb="101">
      <t>センリャク</t>
    </rPh>
    <rPh sb="107" eb="109">
      <t>センリャク</t>
    </rPh>
    <rPh sb="109" eb="111">
      <t>スイシン</t>
    </rPh>
    <rPh sb="115" eb="117">
      <t>カイガイ</t>
    </rPh>
    <rPh sb="117" eb="119">
      <t>キョテン</t>
    </rPh>
    <rPh sb="122" eb="125">
      <t>イチヅ</t>
    </rPh>
    <phoneticPr fontId="21"/>
  </si>
  <si>
    <t>滋賀県の姉妹州である米国ミシガン州に本県経済交流駐在員を配置することにより、今まで培ってきた強固な関係を活用し、国際経済交流の推進を図り、県内経済の活性化を促進するため。</t>
    <rPh sb="22" eb="24">
      <t>コウリュウ</t>
    </rPh>
    <phoneticPr fontId="23"/>
  </si>
  <si>
    <t>経済交流駐在員の前身として平成元年から平成18年までは海外長期派遣研修員として派遣。</t>
    <rPh sb="19" eb="21">
      <t>ヘイセイ</t>
    </rPh>
    <rPh sb="23" eb="24">
      <t>ネン</t>
    </rPh>
    <rPh sb="35" eb="36">
      <t>イン</t>
    </rPh>
    <phoneticPr fontId="21"/>
  </si>
  <si>
    <t>滋賀県誘客経済促進センター</t>
    <rPh sb="0" eb="3">
      <t>シガケン</t>
    </rPh>
    <rPh sb="3" eb="5">
      <t>ユウキャク</t>
    </rPh>
    <rPh sb="5" eb="7">
      <t>ケイザイ</t>
    </rPh>
    <rPh sb="7" eb="9">
      <t>ソクシン</t>
    </rPh>
    <phoneticPr fontId="23"/>
  </si>
  <si>
    <t>R1</t>
    <phoneticPr fontId="23"/>
  </si>
  <si>
    <t>滋賀県の友好省である中国湖南省に本県誘客経済促進センターを設置することにより、今まで培ってきた強固な関係を活用し、相互の観光誘客、経済交流等、幅広い交流の活性化を促進するため。</t>
    <rPh sb="0" eb="3">
      <t>シガケン</t>
    </rPh>
    <rPh sb="4" eb="6">
      <t>ユウコウ</t>
    </rPh>
    <rPh sb="6" eb="7">
      <t>ショウ</t>
    </rPh>
    <rPh sb="10" eb="12">
      <t>チュウゴク</t>
    </rPh>
    <rPh sb="12" eb="14">
      <t>コナン</t>
    </rPh>
    <rPh sb="14" eb="15">
      <t>ショウ</t>
    </rPh>
    <rPh sb="16" eb="18">
      <t>ホンケン</t>
    </rPh>
    <rPh sb="18" eb="20">
      <t>ユウキャク</t>
    </rPh>
    <rPh sb="20" eb="22">
      <t>ケイザイ</t>
    </rPh>
    <rPh sb="22" eb="24">
      <t>ソクシン</t>
    </rPh>
    <rPh sb="29" eb="31">
      <t>セッチ</t>
    </rPh>
    <rPh sb="39" eb="40">
      <t>イマ</t>
    </rPh>
    <rPh sb="42" eb="43">
      <t>ツチカ</t>
    </rPh>
    <rPh sb="47" eb="49">
      <t>キョウコ</t>
    </rPh>
    <rPh sb="50" eb="52">
      <t>カンケイ</t>
    </rPh>
    <rPh sb="53" eb="55">
      <t>カツヨウ</t>
    </rPh>
    <rPh sb="57" eb="59">
      <t>ソウゴ</t>
    </rPh>
    <rPh sb="60" eb="62">
      <t>カンコウ</t>
    </rPh>
    <rPh sb="62" eb="64">
      <t>ユウキャク</t>
    </rPh>
    <rPh sb="65" eb="67">
      <t>ケイザイ</t>
    </rPh>
    <rPh sb="67" eb="69">
      <t>コウリュウ</t>
    </rPh>
    <rPh sb="69" eb="70">
      <t>ナド</t>
    </rPh>
    <rPh sb="71" eb="73">
      <t>ハバヒロ</t>
    </rPh>
    <rPh sb="74" eb="76">
      <t>コウリュウ</t>
    </rPh>
    <rPh sb="77" eb="80">
      <t>カッセイカ</t>
    </rPh>
    <rPh sb="81" eb="83">
      <t>ソクシン</t>
    </rPh>
    <phoneticPr fontId="23"/>
  </si>
  <si>
    <t>・相互のインバウンドの促進。
・湖南省との経済交流促進。</t>
    <rPh sb="1" eb="3">
      <t>ソウゴ</t>
    </rPh>
    <rPh sb="11" eb="13">
      <t>ソクシン</t>
    </rPh>
    <phoneticPr fontId="23"/>
  </si>
  <si>
    <t>平成元年から平成18年は海外長期派遣研修員として派遣。
平成18年から令和元年6月まで経済交流駐在員として派遣。</t>
    <rPh sb="0" eb="2">
      <t>ヘイセイ</t>
    </rPh>
    <rPh sb="2" eb="4">
      <t>ガンネン</t>
    </rPh>
    <rPh sb="6" eb="8">
      <t>ヘイセイ</t>
    </rPh>
    <rPh sb="10" eb="11">
      <t>ネン</t>
    </rPh>
    <rPh sb="12" eb="14">
      <t>カイガイ</t>
    </rPh>
    <rPh sb="14" eb="16">
      <t>チョウキ</t>
    </rPh>
    <rPh sb="16" eb="18">
      <t>ハケン</t>
    </rPh>
    <rPh sb="18" eb="20">
      <t>ケンシュウ</t>
    </rPh>
    <rPh sb="20" eb="21">
      <t>イン</t>
    </rPh>
    <rPh sb="24" eb="26">
      <t>ハケン</t>
    </rPh>
    <rPh sb="28" eb="30">
      <t>ヘイセイ</t>
    </rPh>
    <rPh sb="32" eb="33">
      <t>ネン</t>
    </rPh>
    <rPh sb="35" eb="36">
      <t>レイ</t>
    </rPh>
    <rPh sb="36" eb="37">
      <t>ワ</t>
    </rPh>
    <rPh sb="37" eb="39">
      <t>ガンネン</t>
    </rPh>
    <rPh sb="40" eb="41">
      <t>ガツ</t>
    </rPh>
    <rPh sb="43" eb="45">
      <t>ケイザイ</t>
    </rPh>
    <rPh sb="45" eb="47">
      <t>コウリュウ</t>
    </rPh>
    <rPh sb="47" eb="50">
      <t>チュウザイイン</t>
    </rPh>
    <rPh sb="53" eb="55">
      <t>ハケン</t>
    </rPh>
    <phoneticPr fontId="21"/>
  </si>
  <si>
    <t>ミシガン州および滋賀県間の経済、教育、文化交流の促進を図るための連絡調整事務。</t>
    <phoneticPr fontId="23"/>
  </si>
  <si>
    <t>商工労働部
貿易振興課</t>
    <rPh sb="0" eb="2">
      <t>ショウコウ</t>
    </rPh>
    <rPh sb="2" eb="4">
      <t>ロウドウ</t>
    </rPh>
    <rPh sb="4" eb="5">
      <t>ブ</t>
    </rPh>
    <rPh sb="6" eb="8">
      <t>ボウエキ</t>
    </rPh>
    <rPh sb="8" eb="10">
      <t>シンコウ</t>
    </rPh>
    <rPh sb="10" eb="11">
      <t>カ</t>
    </rPh>
    <phoneticPr fontId="23"/>
  </si>
  <si>
    <t>福岡市</t>
    <rPh sb="0" eb="3">
      <t>フクオカシ</t>
    </rPh>
    <phoneticPr fontId="21"/>
  </si>
  <si>
    <t>機関等派遣（ヤンゴン市開発委員会）</t>
    <rPh sb="0" eb="3">
      <t>キカントウ</t>
    </rPh>
    <rPh sb="3" eb="5">
      <t>ハケン</t>
    </rPh>
    <rPh sb="10" eb="11">
      <t>シ</t>
    </rPh>
    <rPh sb="11" eb="13">
      <t>カイハツ</t>
    </rPh>
    <rPh sb="13" eb="16">
      <t>イインカイ</t>
    </rPh>
    <phoneticPr fontId="23"/>
  </si>
  <si>
    <t>国際協力課</t>
    <rPh sb="0" eb="2">
      <t>コクサイ</t>
    </rPh>
    <rPh sb="2" eb="4">
      <t>キョウリョク</t>
    </rPh>
    <rPh sb="4" eb="5">
      <t>カ</t>
    </rPh>
    <phoneticPr fontId="23"/>
  </si>
  <si>
    <t>福岡市がヤンゴン市で実施している水道や浸水対策，廃棄物対策などの分野の技術支援の取り組みを現地でサポートするため。</t>
    <rPh sb="0" eb="3">
      <t>フクオカシ</t>
    </rPh>
    <rPh sb="8" eb="9">
      <t>シ</t>
    </rPh>
    <rPh sb="10" eb="12">
      <t>ジッシ</t>
    </rPh>
    <rPh sb="16" eb="18">
      <t>スイドウ</t>
    </rPh>
    <rPh sb="19" eb="21">
      <t>シンスイ</t>
    </rPh>
    <rPh sb="21" eb="23">
      <t>タイサク</t>
    </rPh>
    <rPh sb="24" eb="27">
      <t>ハイキブツ</t>
    </rPh>
    <rPh sb="27" eb="29">
      <t>タイサク</t>
    </rPh>
    <rPh sb="32" eb="34">
      <t>ブンヤ</t>
    </rPh>
    <rPh sb="35" eb="37">
      <t>ギジュツ</t>
    </rPh>
    <rPh sb="37" eb="39">
      <t>シエン</t>
    </rPh>
    <rPh sb="40" eb="41">
      <t>ト</t>
    </rPh>
    <rPh sb="42" eb="43">
      <t>ク</t>
    </rPh>
    <rPh sb="45" eb="47">
      <t>ゲンチ</t>
    </rPh>
    <phoneticPr fontId="21"/>
  </si>
  <si>
    <t>・上下水，廃棄物処理等の分野における技術協力
・福岡市，ヤンゴン市間の連絡調整業務
・地元企業のビジネス機会創出に向けた情報収集
・福岡市に関する情報，魅力発信</t>
    <rPh sb="1" eb="3">
      <t>ジョウゲ</t>
    </rPh>
    <rPh sb="3" eb="4">
      <t>ミズ</t>
    </rPh>
    <rPh sb="5" eb="8">
      <t>ハイキブツ</t>
    </rPh>
    <rPh sb="8" eb="10">
      <t>ショリ</t>
    </rPh>
    <rPh sb="10" eb="11">
      <t>トウ</t>
    </rPh>
    <rPh sb="12" eb="14">
      <t>ブンヤ</t>
    </rPh>
    <rPh sb="18" eb="20">
      <t>ギジュツ</t>
    </rPh>
    <rPh sb="20" eb="22">
      <t>キョウリョク</t>
    </rPh>
    <rPh sb="24" eb="27">
      <t>フクオカシ</t>
    </rPh>
    <rPh sb="32" eb="33">
      <t>シ</t>
    </rPh>
    <rPh sb="33" eb="34">
      <t>カン</t>
    </rPh>
    <rPh sb="35" eb="37">
      <t>レンラク</t>
    </rPh>
    <rPh sb="37" eb="39">
      <t>チョウセイ</t>
    </rPh>
    <rPh sb="39" eb="41">
      <t>ギョウム</t>
    </rPh>
    <rPh sb="43" eb="45">
      <t>ジモト</t>
    </rPh>
    <rPh sb="45" eb="47">
      <t>キギョウ</t>
    </rPh>
    <rPh sb="52" eb="54">
      <t>キカイ</t>
    </rPh>
    <rPh sb="54" eb="56">
      <t>ソウシュツ</t>
    </rPh>
    <rPh sb="57" eb="58">
      <t>ム</t>
    </rPh>
    <rPh sb="60" eb="62">
      <t>ジョウホウ</t>
    </rPh>
    <rPh sb="62" eb="64">
      <t>シュウシュウ</t>
    </rPh>
    <rPh sb="66" eb="69">
      <t>フクオカシ</t>
    </rPh>
    <rPh sb="70" eb="71">
      <t>カン</t>
    </rPh>
    <rPh sb="73" eb="75">
      <t>ジョウホウ</t>
    </rPh>
    <rPh sb="76" eb="78">
      <t>ミリョク</t>
    </rPh>
    <rPh sb="78" eb="80">
      <t>ハッシン</t>
    </rPh>
    <phoneticPr fontId="21"/>
  </si>
  <si>
    <t>H2</t>
    <phoneticPr fontId="23"/>
  </si>
  <si>
    <t>北東北三県・北海道ソウル事務所</t>
    <rPh sb="6" eb="9">
      <t>ホッカイドウ</t>
    </rPh>
    <rPh sb="12" eb="14">
      <t>ジム</t>
    </rPh>
    <rPh sb="14" eb="15">
      <t>ショ</t>
    </rPh>
    <phoneticPr fontId="23"/>
  </si>
  <si>
    <t>上海</t>
    <phoneticPr fontId="23"/>
  </si>
  <si>
    <t>http://www.pref.ishikawa.lg.jp/syoko/kaigai/shanghai.html</t>
    <phoneticPr fontId="23"/>
  </si>
  <si>
    <t>http://www.pref.ishikawa.lg.jp/syoko/kaigai/singapore.html</t>
    <phoneticPr fontId="21"/>
  </si>
  <si>
    <t>http://www.sapporo-pek.cn/</t>
    <phoneticPr fontId="21"/>
  </si>
  <si>
    <t>独自海外事務所
〔（一財）対馬市国際交流協会〕</t>
    <rPh sb="0" eb="2">
      <t>ドクジ</t>
    </rPh>
    <rPh sb="2" eb="4">
      <t>カイガイ</t>
    </rPh>
    <rPh sb="4" eb="7">
      <t>ジムショ</t>
    </rPh>
    <phoneticPr fontId="23"/>
  </si>
  <si>
    <t xml:space="preserve">対馬と海外諸国との友好親善を推進し、地域の国際化を図るため、国際交流及び国際協力に関する事業を展開し、もって開かれた島づくりに寄与することを目的とする。   </t>
    <rPh sb="63" eb="65">
      <t>キヨ</t>
    </rPh>
    <phoneticPr fontId="23"/>
  </si>
  <si>
    <t>（１）国際交流に関する情報の収集、提供
（２）国際協力及び国際交流の促進
（３）韓国内での対馬宣伝事業の推進
（４）韓国訪問団の連絡調整及び通訳業務
（５）各種イベント等の連絡調整
（６）釜山・対馬航路利用促進に係る支援
（７）貿易関係業務の調整（対馬産品等の市場調査）
（８）その他本協会の目的を達成するために必要な事業</t>
    <rPh sb="52" eb="54">
      <t>スイシン</t>
    </rPh>
    <rPh sb="78" eb="80">
      <t>カクシュ</t>
    </rPh>
    <rPh sb="142" eb="143">
      <t>ホン</t>
    </rPh>
    <rPh sb="143" eb="145">
      <t>キョウカイ</t>
    </rPh>
    <phoneticPr fontId="23"/>
  </si>
  <si>
    <t>http://www.tsushima-busan.or.kr/</t>
    <phoneticPr fontId="21"/>
  </si>
  <si>
    <t>業務委託</t>
    <phoneticPr fontId="21"/>
  </si>
  <si>
    <t>（株）A-biz</t>
    <rPh sb="1" eb="2">
      <t>カブ</t>
    </rPh>
    <phoneticPr fontId="21"/>
  </si>
  <si>
    <t>BANGKOK Porta Co.,Ltd.</t>
    <phoneticPr fontId="21"/>
  </si>
  <si>
    <t>インバウンドのターゲット市場としてタイを定めている中、　最新の訪日観光情報の収集及び本市の観光情報の効率的、効果的な情報発信並びに本市セールス等のサポート拠点として設置した。</t>
    <rPh sb="12" eb="14">
      <t>シジョウ</t>
    </rPh>
    <rPh sb="20" eb="21">
      <t>サダ</t>
    </rPh>
    <rPh sb="25" eb="26">
      <t>ナカ</t>
    </rPh>
    <rPh sb="82" eb="84">
      <t>セッチ</t>
    </rPh>
    <phoneticPr fontId="21"/>
  </si>
  <si>
    <t>・観光情報発信
・メディア等へのセールス活動
・市場動向等の情報収集
・FAMツアーの受入</t>
    <rPh sb="1" eb="3">
      <t>カンコウ</t>
    </rPh>
    <rPh sb="3" eb="5">
      <t>ジョウホウ</t>
    </rPh>
    <rPh sb="5" eb="7">
      <t>ハッシン</t>
    </rPh>
    <rPh sb="13" eb="14">
      <t>トウ</t>
    </rPh>
    <rPh sb="20" eb="22">
      <t>カツドウ</t>
    </rPh>
    <rPh sb="24" eb="26">
      <t>イチバ</t>
    </rPh>
    <rPh sb="26" eb="28">
      <t>ドウコウ</t>
    </rPh>
    <rPh sb="28" eb="29">
      <t>トウ</t>
    </rPh>
    <rPh sb="30" eb="32">
      <t>ジョウホウ</t>
    </rPh>
    <rPh sb="32" eb="34">
      <t>シュウシュウ</t>
    </rPh>
    <rPh sb="43" eb="45">
      <t>ウケイレ</t>
    </rPh>
    <phoneticPr fontId="21"/>
  </si>
  <si>
    <t>R1.6設置</t>
    <rPh sb="4" eb="6">
      <t>セッチ</t>
    </rPh>
    <phoneticPr fontId="21"/>
  </si>
  <si>
    <t>(株）　wondertrunk&amp;co.</t>
    <rPh sb="1" eb="2">
      <t>カブ</t>
    </rPh>
    <phoneticPr fontId="21"/>
  </si>
  <si>
    <t>インバウンドのターゲット市場としてフランスを定めている中、　最新の訪日観光情報の収集及び本市の観光情報の効率的、効果的な情報発信並びに本市セールス等のサポート拠点として設置した。</t>
    <rPh sb="12" eb="14">
      <t>シジョウ</t>
    </rPh>
    <rPh sb="22" eb="23">
      <t>サダ</t>
    </rPh>
    <rPh sb="27" eb="28">
      <t>ナカ</t>
    </rPh>
    <rPh sb="84" eb="86">
      <t>セッチ</t>
    </rPh>
    <phoneticPr fontId="21"/>
  </si>
  <si>
    <t xml:space="preserve">・観光情報発信
・メディア等へのセールス活動
・市場動向等の情報収集
</t>
    <rPh sb="1" eb="3">
      <t>カンコウ</t>
    </rPh>
    <rPh sb="3" eb="5">
      <t>ジョウホウ</t>
    </rPh>
    <rPh sb="5" eb="7">
      <t>ハッシン</t>
    </rPh>
    <rPh sb="13" eb="14">
      <t>トウ</t>
    </rPh>
    <rPh sb="20" eb="22">
      <t>カツドウ</t>
    </rPh>
    <rPh sb="24" eb="26">
      <t>イチバ</t>
    </rPh>
    <rPh sb="26" eb="28">
      <t>ドウコウ</t>
    </rPh>
    <rPh sb="28" eb="29">
      <t>トウ</t>
    </rPh>
    <rPh sb="30" eb="32">
      <t>ジョウホウ</t>
    </rPh>
    <rPh sb="32" eb="34">
      <t>シュウシュウ</t>
    </rPh>
    <phoneticPr fontId="21"/>
  </si>
  <si>
    <t>R1.8設置</t>
    <rPh sb="4" eb="6">
      <t>セッチ</t>
    </rPh>
    <phoneticPr fontId="21"/>
  </si>
  <si>
    <t>ムンバイ
（オーランガバード）</t>
    <phoneticPr fontId="21"/>
  </si>
  <si>
    <t>http://hyogo.assoc.pagespro-orange.fr/</t>
    <phoneticPr fontId="23"/>
  </si>
  <si>
    <t>ブラジル</t>
    <phoneticPr fontId="23"/>
  </si>
  <si>
    <t>http://www.hyogobtc.com.hk/</t>
    <phoneticPr fontId="21"/>
  </si>
  <si>
    <t>H13年、第５回北海道・北東北知事サミットにおいて、「ソウルに共同で事務所を整備するよう調査」を合意し、H14年開設。</t>
    <phoneticPr fontId="23"/>
  </si>
  <si>
    <t>・観光客誘致の推進
・経済、文化交流の促進</t>
    <phoneticPr fontId="23"/>
  </si>
  <si>
    <t>-</t>
    <phoneticPr fontId="23"/>
  </si>
  <si>
    <t>H24</t>
    <phoneticPr fontId="21"/>
  </si>
  <si>
    <t>現地に事務所を持つ日本法人とアドバイザー契約し、観光客誘致のため、営業活動</t>
    <rPh sb="0" eb="2">
      <t>ゲンチ</t>
    </rPh>
    <rPh sb="3" eb="6">
      <t>ジムショ</t>
    </rPh>
    <rPh sb="7" eb="8">
      <t>モ</t>
    </rPh>
    <rPh sb="9" eb="11">
      <t>ニホン</t>
    </rPh>
    <rPh sb="11" eb="13">
      <t>ホウジン</t>
    </rPh>
    <rPh sb="20" eb="22">
      <t>ケイヤク</t>
    </rPh>
    <rPh sb="24" eb="26">
      <t>カンコウ</t>
    </rPh>
    <rPh sb="26" eb="29">
      <t>キャクユウチ</t>
    </rPh>
    <rPh sb="33" eb="35">
      <t>エイギョウ</t>
    </rPh>
    <rPh sb="35" eb="37">
      <t>カツドウ</t>
    </rPh>
    <phoneticPr fontId="21"/>
  </si>
  <si>
    <t>青森県企業の大連でのビジネス展開を支援するため</t>
    <phoneticPr fontId="23"/>
  </si>
  <si>
    <t>・青森県企業への商談スペースの提供
・ビジネス相談対応
・現地でのアテンド・通訳
・現地情報の収集・提供</t>
    <phoneticPr fontId="23"/>
  </si>
  <si>
    <t>観光国際戦略局国際経済課</t>
    <phoneticPr fontId="21"/>
  </si>
  <si>
    <t>・現地市場開拓等に関するアドバイス
・現地を訪問した際の情報提供とアドバイス
・ビジネスマッチング支援</t>
    <phoneticPr fontId="21"/>
  </si>
  <si>
    <t>青森県企業のベトナムでのビジネス展開を支援するため</t>
    <phoneticPr fontId="21"/>
  </si>
  <si>
    <t>高知県</t>
    <rPh sb="0" eb="3">
      <t>コウチケン</t>
    </rPh>
    <phoneticPr fontId="21"/>
  </si>
  <si>
    <t>高知県シンガポール事務所</t>
    <rPh sb="0" eb="3">
      <t>コウチケン</t>
    </rPh>
    <rPh sb="9" eb="11">
      <t>ジム</t>
    </rPh>
    <rPh sb="11" eb="12">
      <t>ショ</t>
    </rPh>
    <phoneticPr fontId="21"/>
  </si>
  <si>
    <t>独自海外事務所（管理運営は（公社）高知県貿易協会に委託）</t>
    <rPh sb="0" eb="2">
      <t>ドクジ</t>
    </rPh>
    <rPh sb="2" eb="4">
      <t>カイガイ</t>
    </rPh>
    <rPh sb="4" eb="6">
      <t>ジム</t>
    </rPh>
    <rPh sb="6" eb="7">
      <t>ショ</t>
    </rPh>
    <rPh sb="14" eb="15">
      <t>オオヤケ</t>
    </rPh>
    <phoneticPr fontId="21"/>
  </si>
  <si>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21"/>
  </si>
  <si>
    <t>高知県上海ビジネスサポートサテライト</t>
    <rPh sb="0" eb="3">
      <t>コウチケン</t>
    </rPh>
    <rPh sb="3" eb="5">
      <t>シャンハイ</t>
    </rPh>
    <phoneticPr fontId="21"/>
  </si>
  <si>
    <t>華鐘コンサルティング</t>
    <rPh sb="0" eb="1">
      <t>カ</t>
    </rPh>
    <rPh sb="1" eb="2">
      <t>カネ</t>
    </rPh>
    <phoneticPr fontId="21"/>
  </si>
  <si>
    <t>①基本サービス
定期的な情報発信（メールマガジン、電子メールを使った個別質問への回答など）
②有償サービス（個別依頼に基づき実施）
商談先企業の紹介、企業信用調査、商標登録申請支援、見本市・商談会への出展支援、翻訳など</t>
    <rPh sb="12" eb="14">
      <t>ジョウホウ</t>
    </rPh>
    <rPh sb="14" eb="16">
      <t>ハッシン</t>
    </rPh>
    <rPh sb="47" eb="49">
      <t>ユウショウ</t>
    </rPh>
    <phoneticPr fontId="21"/>
  </si>
  <si>
    <t>高知県台湾オフィス</t>
    <rPh sb="0" eb="3">
      <t>コウチケン</t>
    </rPh>
    <rPh sb="3" eb="5">
      <t>タイワン</t>
    </rPh>
    <phoneticPr fontId="21"/>
  </si>
  <si>
    <t>丸虎国際顧問有限公司</t>
    <rPh sb="0" eb="1">
      <t>マル</t>
    </rPh>
    <rPh sb="1" eb="2">
      <t>トラ</t>
    </rPh>
    <rPh sb="2" eb="4">
      <t>コクサイ</t>
    </rPh>
    <rPh sb="4" eb="6">
      <t>コモン</t>
    </rPh>
    <rPh sb="6" eb="8">
      <t>ユウゲン</t>
    </rPh>
    <rPh sb="8" eb="10">
      <t>コウシ</t>
    </rPh>
    <phoneticPr fontId="21"/>
  </si>
  <si>
    <t>高知県と台湾との経済交流及び観光交流を促進し、台湾に軸足を置いた販路開拓を目指す県内企業支援。</t>
    <rPh sb="0" eb="2">
      <t>コウチ</t>
    </rPh>
    <rPh sb="2" eb="3">
      <t>ケン</t>
    </rPh>
    <rPh sb="4" eb="6">
      <t>タイワン</t>
    </rPh>
    <rPh sb="8" eb="10">
      <t>ケイザイ</t>
    </rPh>
    <rPh sb="10" eb="12">
      <t>コウリュウ</t>
    </rPh>
    <rPh sb="12" eb="13">
      <t>オヨ</t>
    </rPh>
    <rPh sb="14" eb="16">
      <t>カンコウ</t>
    </rPh>
    <rPh sb="16" eb="18">
      <t>コウリュウ</t>
    </rPh>
    <rPh sb="19" eb="21">
      <t>ソクシン</t>
    </rPh>
    <rPh sb="23" eb="25">
      <t>タイワン</t>
    </rPh>
    <rPh sb="26" eb="28">
      <t>ジクアシ</t>
    </rPh>
    <rPh sb="29" eb="30">
      <t>オ</t>
    </rPh>
    <rPh sb="32" eb="34">
      <t>ハンロ</t>
    </rPh>
    <rPh sb="34" eb="36">
      <t>カイタク</t>
    </rPh>
    <rPh sb="37" eb="39">
      <t>メザ</t>
    </rPh>
    <rPh sb="40" eb="42">
      <t>ケンナイ</t>
    </rPh>
    <rPh sb="42" eb="44">
      <t>キギョウ</t>
    </rPh>
    <rPh sb="44" eb="46">
      <t>シエン</t>
    </rPh>
    <phoneticPr fontId="21"/>
  </si>
  <si>
    <t>観光、工業、食品の各分野で下記支援を実施
①海外事業展開サポート
　販路開拓のための市場調査、輸出入のビジネスパートナー探し、商談会への出展支援等、海外での事業展開を支援
②情報収集、営業活動支援
③現地活動支援
　県内企業が現地で行う商談等、ビジネス活動を支援</t>
    <rPh sb="0" eb="2">
      <t>カンコウ</t>
    </rPh>
    <rPh sb="3" eb="5">
      <t>コウギョウ</t>
    </rPh>
    <rPh sb="6" eb="8">
      <t>ショクヒン</t>
    </rPh>
    <rPh sb="9" eb="12">
      <t>カクブンヤ</t>
    </rPh>
    <rPh sb="13" eb="15">
      <t>カキ</t>
    </rPh>
    <rPh sb="15" eb="17">
      <t>シエン</t>
    </rPh>
    <rPh sb="18" eb="20">
      <t>ジッシ</t>
    </rPh>
    <rPh sb="63" eb="66">
      <t>ショウダンカイ</t>
    </rPh>
    <rPh sb="68" eb="70">
      <t>シュッテン</t>
    </rPh>
    <rPh sb="70" eb="72">
      <t>シエン</t>
    </rPh>
    <rPh sb="87" eb="89">
      <t>ジョウホウ</t>
    </rPh>
    <rPh sb="89" eb="91">
      <t>シュウシュウ</t>
    </rPh>
    <rPh sb="92" eb="94">
      <t>エイギョウ</t>
    </rPh>
    <rPh sb="94" eb="96">
      <t>カツドウ</t>
    </rPh>
    <rPh sb="96" eb="98">
      <t>シエン</t>
    </rPh>
    <phoneticPr fontId="21"/>
  </si>
  <si>
    <t>業務委託開始はH27～</t>
    <rPh sb="0" eb="2">
      <t>ギョウム</t>
    </rPh>
    <rPh sb="2" eb="4">
      <t>イタク</t>
    </rPh>
    <rPh sb="4" eb="6">
      <t>カイシ</t>
    </rPh>
    <phoneticPr fontId="21"/>
  </si>
  <si>
    <t>海外に情報拠点を設置し，京都観光のPR活動を継続的に行うとともに，現地の旅行動向等を情報収集することにより，入洛外国人観光客の増大を図る。</t>
  </si>
  <si>
    <t>H31</t>
    <phoneticPr fontId="21"/>
  </si>
  <si>
    <t>Myriad Marketing</t>
    <phoneticPr fontId="21"/>
  </si>
  <si>
    <t>京都市ロサンゼルス拠点</t>
    <rPh sb="0" eb="3">
      <t>キョウトシ</t>
    </rPh>
    <rPh sb="9" eb="11">
      <t>キョテン</t>
    </rPh>
    <phoneticPr fontId="21"/>
  </si>
  <si>
    <t>京都市</t>
    <rPh sb="0" eb="3">
      <t>キョウトシ</t>
    </rPh>
    <phoneticPr fontId="21"/>
  </si>
  <si>
    <t>Open Mind Consulting</t>
    <phoneticPr fontId="21"/>
  </si>
  <si>
    <t>トリノ/ローマ</t>
    <phoneticPr fontId="21"/>
  </si>
  <si>
    <t>京都市イタリア拠点</t>
    <rPh sb="0" eb="3">
      <t>キョウトシ</t>
    </rPh>
    <rPh sb="7" eb="9">
      <t>キョテン</t>
    </rPh>
    <phoneticPr fontId="21"/>
  </si>
  <si>
    <t>Interface Tourism</t>
    <phoneticPr fontId="21"/>
  </si>
  <si>
    <t>マドリッド</t>
    <phoneticPr fontId="23"/>
  </si>
  <si>
    <t>京都市スペイン拠点</t>
    <rPh sb="0" eb="3">
      <t>キョウトシ</t>
    </rPh>
    <rPh sb="7" eb="9">
      <t>キョテン</t>
    </rPh>
    <phoneticPr fontId="21"/>
  </si>
  <si>
    <t>FLP YOMIKO MALAYSIA SDN. BHD.</t>
    <phoneticPr fontId="21"/>
  </si>
  <si>
    <t>クアラルンプール</t>
    <phoneticPr fontId="21"/>
  </si>
  <si>
    <t>VECTOR</t>
    <phoneticPr fontId="21"/>
  </si>
  <si>
    <t>香港</t>
    <phoneticPr fontId="21"/>
  </si>
  <si>
    <t>AVIAREPS</t>
    <phoneticPr fontId="21"/>
  </si>
  <si>
    <t>ドバイ</t>
    <phoneticPr fontId="21"/>
  </si>
  <si>
    <t>KPRN network</t>
    <phoneticPr fontId="21"/>
  </si>
  <si>
    <t>SPOTL1GHT Communications Ltd</t>
    <phoneticPr fontId="21"/>
  </si>
  <si>
    <t>EXA Partners</t>
    <phoneticPr fontId="21"/>
  </si>
  <si>
    <t>J&amp;T CONTENTS</t>
    <phoneticPr fontId="21"/>
  </si>
  <si>
    <t>ニューヨーク</t>
    <phoneticPr fontId="23"/>
  </si>
  <si>
    <t>Tourism Garden</t>
    <phoneticPr fontId="21"/>
  </si>
  <si>
    <t>シドニー</t>
    <phoneticPr fontId="23"/>
  </si>
  <si>
    <t>VECTOR CHINA</t>
    <phoneticPr fontId="21"/>
  </si>
  <si>
    <t>kyushuro</t>
    <phoneticPr fontId="21"/>
  </si>
  <si>
    <t>高崎トリニオン</t>
    <rPh sb="0" eb="2">
      <t>タカサキ</t>
    </rPh>
    <phoneticPr fontId="21"/>
  </si>
  <si>
    <t>㈱アンテナ</t>
    <phoneticPr fontId="21"/>
  </si>
  <si>
    <t>農政部農林課</t>
    <rPh sb="0" eb="2">
      <t>ノウセイ</t>
    </rPh>
    <rPh sb="2" eb="3">
      <t>ブ</t>
    </rPh>
    <rPh sb="3" eb="5">
      <t>ノウリン</t>
    </rPh>
    <rPh sb="5" eb="6">
      <t>カ</t>
    </rPh>
    <phoneticPr fontId="21"/>
  </si>
  <si>
    <t>シンガポール共和国における高崎農産物等の継続的な販路開拓及び高崎産ブランドの確立のため、流通経路の確保、販促・PR活動等を実施するもの</t>
    <rPh sb="6" eb="8">
      <t>キョウワ</t>
    </rPh>
    <rPh sb="8" eb="9">
      <t>コク</t>
    </rPh>
    <rPh sb="13" eb="15">
      <t>タカサキ</t>
    </rPh>
    <rPh sb="15" eb="18">
      <t>ノウサンブツ</t>
    </rPh>
    <rPh sb="18" eb="19">
      <t>トウ</t>
    </rPh>
    <rPh sb="20" eb="23">
      <t>ケイゾクテキ</t>
    </rPh>
    <rPh sb="24" eb="26">
      <t>ハンロ</t>
    </rPh>
    <rPh sb="26" eb="28">
      <t>カイタク</t>
    </rPh>
    <rPh sb="28" eb="29">
      <t>オヨ</t>
    </rPh>
    <rPh sb="30" eb="32">
      <t>タカサキ</t>
    </rPh>
    <rPh sb="32" eb="33">
      <t>サン</t>
    </rPh>
    <rPh sb="38" eb="40">
      <t>カクリツ</t>
    </rPh>
    <rPh sb="44" eb="46">
      <t>リュウツウ</t>
    </rPh>
    <rPh sb="46" eb="48">
      <t>ケイロ</t>
    </rPh>
    <rPh sb="49" eb="51">
      <t>カクホ</t>
    </rPh>
    <rPh sb="52" eb="54">
      <t>ハンソク</t>
    </rPh>
    <rPh sb="57" eb="59">
      <t>カツドウ</t>
    </rPh>
    <rPh sb="59" eb="60">
      <t>トウ</t>
    </rPh>
    <rPh sb="61" eb="63">
      <t>ジッシ</t>
    </rPh>
    <phoneticPr fontId="21"/>
  </si>
  <si>
    <t>①高崎産農産物等の流通経路の確保
②高崎産農産物等のPR・販売活動
③イベントの運営
④高崎産農産物等の商談・取引等の支援
⑤東南アジアにおける販路開拓に係わる業務</t>
    <rPh sb="1" eb="3">
      <t>タカサキ</t>
    </rPh>
    <rPh sb="3" eb="4">
      <t>サン</t>
    </rPh>
    <rPh sb="4" eb="7">
      <t>ノウサンブツ</t>
    </rPh>
    <rPh sb="7" eb="8">
      <t>トウ</t>
    </rPh>
    <rPh sb="9" eb="11">
      <t>リュウツウ</t>
    </rPh>
    <rPh sb="11" eb="13">
      <t>ケイロ</t>
    </rPh>
    <rPh sb="14" eb="16">
      <t>カクホ</t>
    </rPh>
    <rPh sb="18" eb="20">
      <t>タカサキ</t>
    </rPh>
    <rPh sb="20" eb="21">
      <t>サン</t>
    </rPh>
    <rPh sb="21" eb="24">
      <t>ノウサンブツ</t>
    </rPh>
    <rPh sb="24" eb="25">
      <t>トウ</t>
    </rPh>
    <rPh sb="29" eb="31">
      <t>ハンバイ</t>
    </rPh>
    <rPh sb="31" eb="33">
      <t>カツドウ</t>
    </rPh>
    <rPh sb="40" eb="42">
      <t>ウンエイ</t>
    </rPh>
    <rPh sb="44" eb="46">
      <t>タカサキ</t>
    </rPh>
    <rPh sb="46" eb="47">
      <t>サン</t>
    </rPh>
    <rPh sb="47" eb="50">
      <t>ノウサンブツ</t>
    </rPh>
    <rPh sb="50" eb="51">
      <t>トウ</t>
    </rPh>
    <rPh sb="52" eb="54">
      <t>ショウダン</t>
    </rPh>
    <rPh sb="55" eb="57">
      <t>トリヒキ</t>
    </rPh>
    <rPh sb="57" eb="58">
      <t>トウ</t>
    </rPh>
    <rPh sb="59" eb="61">
      <t>シエン</t>
    </rPh>
    <rPh sb="63" eb="65">
      <t>トウナン</t>
    </rPh>
    <rPh sb="72" eb="74">
      <t>ハンロ</t>
    </rPh>
    <rPh sb="74" eb="76">
      <t>カイタク</t>
    </rPh>
    <rPh sb="77" eb="78">
      <t>カカ</t>
    </rPh>
    <rPh sb="80" eb="82">
      <t>ギョウム</t>
    </rPh>
    <phoneticPr fontId="21"/>
  </si>
  <si>
    <t xml:space="preserve">R1.8.1　新たに設置
現地法人　高崎トリニオンが運営
</t>
    <rPh sb="7" eb="8">
      <t>アラ</t>
    </rPh>
    <rPh sb="10" eb="12">
      <t>セッチ</t>
    </rPh>
    <rPh sb="13" eb="15">
      <t>ゲンチ</t>
    </rPh>
    <rPh sb="15" eb="17">
      <t>ホウジン</t>
    </rPh>
    <rPh sb="18" eb="20">
      <t>タカサキ</t>
    </rPh>
    <rPh sb="26" eb="28">
      <t>ウンエイ</t>
    </rPh>
    <phoneticPr fontId="21"/>
  </si>
  <si>
    <t>国際マーケティング＆セールス</t>
    <rPh sb="0" eb="2">
      <t>コクサイ</t>
    </rPh>
    <phoneticPr fontId="23"/>
  </si>
  <si>
    <t xml:space="preserve"> 業務委託契約等</t>
    <phoneticPr fontId="23"/>
  </si>
  <si>
    <t>岡山市の出資団体である(株)岡山コンベンションセンターにおいて、岡山市へのＭＩＣＥ開催の誘致を目的に、タイを中心とした海外市場の情報収集と旅行会社等へのセールスを行うもの。</t>
    <rPh sb="0" eb="3">
      <t>オカヤマシ</t>
    </rPh>
    <rPh sb="4" eb="6">
      <t>シュッシ</t>
    </rPh>
    <rPh sb="6" eb="8">
      <t>ダンタイ</t>
    </rPh>
    <rPh sb="11" eb="14">
      <t>カブシキガイシャ</t>
    </rPh>
    <rPh sb="14" eb="16">
      <t>オカヤマ</t>
    </rPh>
    <rPh sb="32" eb="35">
      <t>オカヤマシ</t>
    </rPh>
    <rPh sb="41" eb="43">
      <t>カイサイ</t>
    </rPh>
    <rPh sb="44" eb="46">
      <t>ユウチ</t>
    </rPh>
    <rPh sb="47" eb="49">
      <t>モクテキ</t>
    </rPh>
    <rPh sb="54" eb="56">
      <t>チュウシン</t>
    </rPh>
    <rPh sb="59" eb="61">
      <t>カイガイ</t>
    </rPh>
    <rPh sb="61" eb="63">
      <t>シジョウ</t>
    </rPh>
    <rPh sb="64" eb="66">
      <t>ジョウホウ</t>
    </rPh>
    <rPh sb="66" eb="68">
      <t>シュウシュウ</t>
    </rPh>
    <rPh sb="69" eb="71">
      <t>リョコウ</t>
    </rPh>
    <rPh sb="71" eb="73">
      <t>ガイシャ</t>
    </rPh>
    <rPh sb="73" eb="74">
      <t>トウ</t>
    </rPh>
    <rPh sb="81" eb="82">
      <t>オコナ</t>
    </rPh>
    <phoneticPr fontId="23"/>
  </si>
  <si>
    <t>(公財）福島県産業振興センターが運営</t>
    <rPh sb="1" eb="3">
      <t>コウザイ</t>
    </rPh>
    <rPh sb="4" eb="7">
      <t>フクシマケン</t>
    </rPh>
    <rPh sb="7" eb="9">
      <t>サンギョウ</t>
    </rPh>
    <rPh sb="9" eb="11">
      <t>シンコウ</t>
    </rPh>
    <rPh sb="16" eb="18">
      <t>ウンエイ</t>
    </rPh>
    <phoneticPr fontId="21"/>
  </si>
  <si>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23"/>
  </si>
  <si>
    <t>独自海外事務所（熊本市・熊本県との共同設置）</t>
    <rPh sb="0" eb="2">
      <t>ドクジ</t>
    </rPh>
    <rPh sb="2" eb="4">
      <t>カイガイ</t>
    </rPh>
    <rPh sb="4" eb="6">
      <t>ジム</t>
    </rPh>
    <rPh sb="6" eb="7">
      <t>ショ</t>
    </rPh>
    <rPh sb="8" eb="11">
      <t>クマモトシ</t>
    </rPh>
    <rPh sb="12" eb="15">
      <t>クマモトケン</t>
    </rPh>
    <rPh sb="17" eb="19">
      <t>キョウドウ</t>
    </rPh>
    <rPh sb="19" eb="21">
      <t>セッチ</t>
    </rPh>
    <phoneticPr fontId="23"/>
  </si>
  <si>
    <t>http://kumamoto-shanghai.com/</t>
    <phoneticPr fontId="23"/>
  </si>
  <si>
    <t>http://www.senryaku.metro.tokyo.jp/invest_tokyo/japanese/access2tokyo.html</t>
    <phoneticPr fontId="23"/>
  </si>
  <si>
    <t>ロンドン</t>
    <phoneticPr fontId="21"/>
  </si>
  <si>
    <t>産業労働局商工部経営支援課</t>
    <phoneticPr fontId="21"/>
  </si>
  <si>
    <t>PASIA株式会社</t>
    <phoneticPr fontId="21"/>
  </si>
  <si>
    <t>http://www.tho.tokyo-trade-center.or.jp/jp/</t>
    <phoneticPr fontId="21"/>
  </si>
  <si>
    <t>（公財）東京都中小企業振興公社タイ事務所</t>
    <phoneticPr fontId="21"/>
  </si>
  <si>
    <t>令和元年４月に新たに設置</t>
    <rPh sb="0" eb="1">
      <t>レイ</t>
    </rPh>
    <rPh sb="1" eb="2">
      <t>ワ</t>
    </rPh>
    <rPh sb="2" eb="4">
      <t>ガンネン</t>
    </rPh>
    <rPh sb="5" eb="6">
      <t>ツキ</t>
    </rPh>
    <rPh sb="7" eb="8">
      <t>アラ</t>
    </rPh>
    <rPh sb="10" eb="12">
      <t>セッチ</t>
    </rPh>
    <phoneticPr fontId="21"/>
  </si>
  <si>
    <t>現地旅行エージェント、関連企業・団体への訪問・セールス、現地メディアへの情報提供、東京観光の資料配布、メールマガジン等による情報発信など。</t>
  </si>
  <si>
    <t>海外における東京観光のPR・東京のセールス活動など東京への旅行者送客に向けたサポートを行うため。</t>
  </si>
  <si>
    <t>‐</t>
    <phoneticPr fontId="21"/>
  </si>
  <si>
    <t>マレーシア（シンガポール、タイを含む）</t>
    <rPh sb="16" eb="17">
      <t>フク</t>
    </rPh>
    <phoneticPr fontId="21"/>
  </si>
  <si>
    <t>トロント</t>
    <phoneticPr fontId="23"/>
  </si>
  <si>
    <t>ミュンヘン</t>
    <phoneticPr fontId="23"/>
  </si>
  <si>
    <t>日中経済協会上海事務所宮崎県経済交流室</t>
    <rPh sb="0" eb="2">
      <t>ニッチュウ</t>
    </rPh>
    <rPh sb="2" eb="4">
      <t>ケイザイ</t>
    </rPh>
    <rPh sb="4" eb="6">
      <t>キョウカイ</t>
    </rPh>
    <rPh sb="6" eb="8">
      <t>シャンハイ</t>
    </rPh>
    <rPh sb="8" eb="10">
      <t>ジム</t>
    </rPh>
    <rPh sb="10" eb="11">
      <t>ショ</t>
    </rPh>
    <rPh sb="11" eb="14">
      <t>ミヤザキケン</t>
    </rPh>
    <rPh sb="14" eb="16">
      <t>ケイザイ</t>
    </rPh>
    <rPh sb="16" eb="18">
      <t>コウリュウ</t>
    </rPh>
    <rPh sb="18" eb="19">
      <t>シツ</t>
    </rPh>
    <phoneticPr fontId="23"/>
  </si>
  <si>
    <t xml:space="preserve"> 業務委託契約</t>
    <rPh sb="1" eb="3">
      <t>ギョウム</t>
    </rPh>
    <rPh sb="3" eb="5">
      <t>イタク</t>
    </rPh>
    <rPh sb="5" eb="7">
      <t>ケイヤク</t>
    </rPh>
    <phoneticPr fontId="23"/>
  </si>
  <si>
    <t>一般財団法人日中経済協会</t>
    <rPh sb="0" eb="2">
      <t>イッパン</t>
    </rPh>
    <rPh sb="2" eb="4">
      <t>ザイダン</t>
    </rPh>
    <rPh sb="4" eb="6">
      <t>ホウジン</t>
    </rPh>
    <rPh sb="6" eb="8">
      <t>ニッチュウ</t>
    </rPh>
    <rPh sb="8" eb="10">
      <t>ケイザイ</t>
    </rPh>
    <rPh sb="10" eb="12">
      <t>キョウカイ</t>
    </rPh>
    <phoneticPr fontId="21"/>
  </si>
  <si>
    <t>Ｈ31</t>
    <phoneticPr fontId="21"/>
  </si>
  <si>
    <t>重点エリアと位置づける中国において、日中経済協会のネットワーク等を活用し、効率的・効果的に県産品の販路開拓や観光PR、県内企業の海外取引支援等を行い、本県経済の国際化を図るため。</t>
    <rPh sb="18" eb="20">
      <t>ニッチュウ</t>
    </rPh>
    <rPh sb="20" eb="22">
      <t>ケイザイ</t>
    </rPh>
    <rPh sb="22" eb="24">
      <t>キョウカイ</t>
    </rPh>
    <rPh sb="31" eb="32">
      <t>トウ</t>
    </rPh>
    <rPh sb="33" eb="35">
      <t>カツヨウ</t>
    </rPh>
    <phoneticPr fontId="23"/>
  </si>
  <si>
    <t>http://www.pref.miyazaki.lg.jp/allmiyazaki/kanko/koryu/index.html</t>
  </si>
  <si>
    <t>Ｈ13～Ｈ30までは独自海外事務所を設置</t>
    <rPh sb="10" eb="12">
      <t>ドクジ</t>
    </rPh>
    <rPh sb="12" eb="14">
      <t>カイガイ</t>
    </rPh>
    <rPh sb="14" eb="16">
      <t>ジム</t>
    </rPh>
    <rPh sb="16" eb="17">
      <t>ショ</t>
    </rPh>
    <rPh sb="18" eb="20">
      <t>セッチ</t>
    </rPh>
    <phoneticPr fontId="21"/>
  </si>
  <si>
    <t>オーストリア</t>
    <phoneticPr fontId="23"/>
  </si>
  <si>
    <t>堺市</t>
    <rPh sb="0" eb="2">
      <t>サカイシ</t>
    </rPh>
    <phoneticPr fontId="21"/>
  </si>
  <si>
    <t>堺プロモーションオフィス</t>
    <rPh sb="0" eb="1">
      <t>サカイ</t>
    </rPh>
    <phoneticPr fontId="21"/>
  </si>
  <si>
    <t>ソウル</t>
    <phoneticPr fontId="21"/>
  </si>
  <si>
    <t>株式会社リンカイ</t>
    <rPh sb="0" eb="4">
      <t>カブシキガイシャ</t>
    </rPh>
    <phoneticPr fontId="21"/>
  </si>
  <si>
    <t>文化観光局
観光部
観光企画課</t>
    <rPh sb="0" eb="2">
      <t>ブンカ</t>
    </rPh>
    <rPh sb="2" eb="5">
      <t>カンコウキョク</t>
    </rPh>
    <rPh sb="6" eb="8">
      <t>カンコウ</t>
    </rPh>
    <rPh sb="8" eb="9">
      <t>ブ</t>
    </rPh>
    <rPh sb="10" eb="12">
      <t>カンコウ</t>
    </rPh>
    <rPh sb="12" eb="14">
      <t>キカク</t>
    </rPh>
    <rPh sb="14" eb="15">
      <t>カ</t>
    </rPh>
    <phoneticPr fontId="21"/>
  </si>
  <si>
    <t>大韓民国内での堺市の知名度の向上及び韓国からの旅行者の誘客を目的に設置</t>
    <rPh sb="0" eb="4">
      <t>ダイカンミンコク</t>
    </rPh>
    <rPh sb="4" eb="5">
      <t>ナイ</t>
    </rPh>
    <rPh sb="7" eb="9">
      <t>サカイシ</t>
    </rPh>
    <rPh sb="10" eb="13">
      <t>チメイド</t>
    </rPh>
    <rPh sb="14" eb="16">
      <t>コウジョウ</t>
    </rPh>
    <rPh sb="16" eb="17">
      <t>オヨ</t>
    </rPh>
    <rPh sb="18" eb="20">
      <t>カンコク</t>
    </rPh>
    <rPh sb="23" eb="26">
      <t>リョコウシャ</t>
    </rPh>
    <rPh sb="27" eb="29">
      <t>ユウキャク</t>
    </rPh>
    <rPh sb="30" eb="32">
      <t>モクテキ</t>
    </rPh>
    <rPh sb="33" eb="35">
      <t>セッチ</t>
    </rPh>
    <phoneticPr fontId="21"/>
  </si>
  <si>
    <t>堺の観光情報の発信や韓国の旅行市場に関する情報の収集、マーケティングなど</t>
    <phoneticPr fontId="21"/>
  </si>
  <si>
    <t>今年度より追記</t>
    <phoneticPr fontId="21"/>
  </si>
  <si>
    <t>・四川省政府との連絡・調整，現地ネットワークの構築
・県内企業に対する相談窓口及び個別支援業務
・県事業の実施（商談会，展示会への参加など）にかかる連絡・調整等</t>
    <rPh sb="45" eb="47">
      <t>ギョウム</t>
    </rPh>
    <phoneticPr fontId="23"/>
  </si>
  <si>
    <t>業務委託等</t>
    <phoneticPr fontId="23"/>
  </si>
  <si>
    <t>広島・四川経済交流事務所</t>
    <phoneticPr fontId="23"/>
  </si>
  <si>
    <t>観光客の誘致、物産の販路拡大に資するため、香港の経済情勢等を把握し、本県と同地域との経済交流を推進するために設置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ホンコン</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3"/>
  </si>
  <si>
    <t>観光誘客、県産品の販路拡大、企業誘致、県内企業の海外展開支援</t>
    <phoneticPr fontId="23"/>
  </si>
  <si>
    <t>http://okinawa-ric.jp/kaigai/hongkong/</t>
    <phoneticPr fontId="21"/>
  </si>
  <si>
    <t>観光客の誘致、物産の販路拡大に資するため、中国の経済情勢等を把握し、本県と同地域との経済交流を推進するために設置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チュウゴク</t>
    </rPh>
    <rPh sb="24" eb="26">
      <t>ケイザイ</t>
    </rPh>
    <rPh sb="26" eb="29">
      <t>ジョウセイトウ</t>
    </rPh>
    <rPh sb="30" eb="32">
      <t>ハアク</t>
    </rPh>
    <rPh sb="34" eb="35">
      <t>モト</t>
    </rPh>
    <rPh sb="35" eb="36">
      <t>ケン</t>
    </rPh>
    <rPh sb="37" eb="38">
      <t>ドウ</t>
    </rPh>
    <rPh sb="38" eb="40">
      <t>チイキ</t>
    </rPh>
    <rPh sb="42" eb="44">
      <t>ケイザイ</t>
    </rPh>
    <rPh sb="44" eb="46">
      <t>コウリュウ</t>
    </rPh>
    <rPh sb="47" eb="49">
      <t>スイシン</t>
    </rPh>
    <rPh sb="54" eb="56">
      <t>セッチ</t>
    </rPh>
    <phoneticPr fontId="23"/>
  </si>
  <si>
    <t>観光客の誘致、物産の販路拡大に資するため、台湾の経済情勢等を把握し、本県と同地域との経済交流を推進するために設置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タイワン</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3"/>
  </si>
  <si>
    <t>観光客の誘致、物産の販路拡大に資するため、中国の経済情勢等を把握し、本県と同地域との経済交流を推進するために設置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チュウゴク</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3"/>
  </si>
  <si>
    <t>観光客の誘致、物産の販路拡大に資するため、シンガポールの経済情勢等を把握し、本県と同地域との経済交流を推進するために設置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8" eb="30">
      <t>ケイザイ</t>
    </rPh>
    <rPh sb="30" eb="33">
      <t>ジョウセイナド</t>
    </rPh>
    <rPh sb="34" eb="36">
      <t>ハアク</t>
    </rPh>
    <rPh sb="38" eb="40">
      <t>ホンケン</t>
    </rPh>
    <rPh sb="41" eb="44">
      <t>ドウチイキ</t>
    </rPh>
    <rPh sb="46" eb="48">
      <t>ケイザイ</t>
    </rPh>
    <rPh sb="48" eb="50">
      <t>コウリュウ</t>
    </rPh>
    <rPh sb="51" eb="53">
      <t>スイシン</t>
    </rPh>
    <rPh sb="58" eb="60">
      <t>セッチ</t>
    </rPh>
    <phoneticPr fontId="23"/>
  </si>
  <si>
    <t>公益財団法人沖縄県産業振興公社　ソウル事務所</t>
    <rPh sb="0" eb="2">
      <t>コウエキ</t>
    </rPh>
    <rPh sb="2" eb="6">
      <t>ザイダンホウジン</t>
    </rPh>
    <rPh sb="19" eb="21">
      <t>ジム</t>
    </rPh>
    <phoneticPr fontId="23"/>
  </si>
  <si>
    <t>独自海外事務所（公益財団法人沖縄県産業振興公社　ソウル事務所）</t>
    <rPh sb="0" eb="2">
      <t>ドクジ</t>
    </rPh>
    <rPh sb="2" eb="4">
      <t>カイガイ</t>
    </rPh>
    <rPh sb="4" eb="7">
      <t>ジムショ</t>
    </rPh>
    <rPh sb="8" eb="10">
      <t>コウエキ</t>
    </rPh>
    <rPh sb="10" eb="14">
      <t>ザイダンホウジン</t>
    </rPh>
    <phoneticPr fontId="23"/>
  </si>
  <si>
    <t>観光客の誘致、物産の販路拡大に資するため、韓国の経済情勢等を把握し、本県と同地域との経済交流を推進するために設置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カンコク</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3"/>
  </si>
  <si>
    <t>http://okinawa-ric.jp/kaigai/shanghai/</t>
    <phoneticPr fontId="21"/>
  </si>
  <si>
    <t>http://okinawa-ric.jp/kaigai/taipei/</t>
    <phoneticPr fontId="21"/>
  </si>
  <si>
    <t>http://okinawa-ric.jp/kaigai/</t>
    <phoneticPr fontId="21"/>
  </si>
  <si>
    <t>ワシントンDC</t>
    <phoneticPr fontId="21"/>
  </si>
  <si>
    <t>http://www.pref.okinawa.jp/site/chijiko/kichitai/washington.html</t>
    <phoneticPr fontId="21"/>
  </si>
  <si>
    <t>Hume Whitehead Ltd</t>
    <phoneticPr fontId="21"/>
  </si>
  <si>
    <t>フランクフルト</t>
    <phoneticPr fontId="21"/>
  </si>
  <si>
    <t>Discover the World Marketing GmbH</t>
    <phoneticPr fontId="21"/>
  </si>
  <si>
    <t>ドイツにおける観光に関する情報収集と誘客活動の強化のため。</t>
    <phoneticPr fontId="21"/>
  </si>
  <si>
    <t>http://www.saitama-j.or.jp/shanghai-sd/</t>
  </si>
  <si>
    <t>ハノイ</t>
  </si>
  <si>
    <t>埼玉県内の企業がベトナムにおいてビジネス活動を行う際の支援をするため</t>
  </si>
  <si>
    <t>http://www.saitama-j.or.jp/vietnam-sd/</t>
  </si>
  <si>
    <t>埼玉県内の企業がタイにおいてビジネス活動を行う際の支援をするため</t>
  </si>
  <si>
    <t>http://www.saitama-j.or.jp/thai-sd/</t>
  </si>
  <si>
    <t>インドネシア</t>
  </si>
  <si>
    <t>ジャカルタ</t>
  </si>
  <si>
    <t>埼玉県内の企業がインドネシアにおいてビジネス活動を行う際の支援をするため</t>
  </si>
  <si>
    <t>http://www.fukuokash.com.cn/</t>
    <phoneticPr fontId="21"/>
  </si>
  <si>
    <t>タイはアセアンの政治的・経済的中心であり、成長著しいアセアン地域およびインドを管轄する拠点として事務所を設置。</t>
    <phoneticPr fontId="23"/>
  </si>
  <si>
    <t>http://www.myfukuoka.com/</t>
    <phoneticPr fontId="21"/>
  </si>
  <si>
    <t>ウエノコンサルタント</t>
    <phoneticPr fontId="21"/>
  </si>
  <si>
    <t>http://www.shanghai.pref.ibaraki.jp/</t>
    <phoneticPr fontId="21"/>
  </si>
  <si>
    <t>台湾観光誘客拠点</t>
    <rPh sb="0" eb="2">
      <t>タイワン</t>
    </rPh>
    <phoneticPr fontId="21"/>
  </si>
  <si>
    <t>営業戦略部国際観光課</t>
    <rPh sb="0" eb="2">
      <t>エイギョウ</t>
    </rPh>
    <rPh sb="2" eb="4">
      <t>センリャク</t>
    </rPh>
    <rPh sb="4" eb="5">
      <t>ブ</t>
    </rPh>
    <rPh sb="5" eb="10">
      <t>コクサイカンコウカ</t>
    </rPh>
    <phoneticPr fontId="21"/>
  </si>
  <si>
    <t xml:space="preserve">台湾における旅行動向等に関する情報収集や，現地の旅行会社，メディアや一般旅行者等に対する本県の観光情報の提供，セールスコールやプロモーション活動等を実施することで，本県へのさらなる観光誘客促進及び認知度向上を図るため。
</t>
    <rPh sb="21" eb="23">
      <t>ゲンチ</t>
    </rPh>
    <phoneticPr fontId="21"/>
  </si>
  <si>
    <t>①メディア等を活用した本県観光情報発信の企画・実施　　　　　　　　　　　　　　　　　　　　　　　　　　　　　　　　②現地旅行会社へのプロモーション　　　　　　　　　　　　　　　　　　　　　　　　　　　　　　　　　　　　　　　　　　　③月例市場報告　　　　　　　　　　　　　　　　　　　　　　　　　　　　　　　　　　　　　　　　　　　　　　　　　　　　　　④現地プロモーション補助
⑤ 本県の観光情報等（教育旅行等も含む）に関する窓口業務</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21"/>
  </si>
  <si>
    <t>タイ観光誘客拠点</t>
    <phoneticPr fontId="21"/>
  </si>
  <si>
    <t>Kori Planning Co., Ltd</t>
    <phoneticPr fontId="21"/>
  </si>
  <si>
    <t>タイにおける旅行動向等に関する情報収集に加え，現地の訪日取扱旅行会社・メディア，一般旅行者等に対する観光の効果的なＰＲや旅行商品造成促進をはじめとする誘客プロモーション活動を実施することで本県へのさらなる観光誘客促進及び認知度向上を図るため。</t>
    <phoneticPr fontId="21"/>
  </si>
  <si>
    <t>①メディア等を活用した本県観光情報発信の企画・実施　　　　　　　　　　　　　　　　　　　　　　　　　　　　　　　　②現地旅行会社へのプロモーション　　　　　　　　　　　　　　　　　　　　　　　　　　　　　　　　　　　　　　　　　　　③月例市場報告　　　　　　　　　　　　　　　　　　　　　　　　　　　　　　　　　　　　　　　　　　　　　　　　　　　　　　
④本県の観光情報等（教育旅行等も含む）に関する窓口業務</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phoneticPr fontId="21"/>
  </si>
  <si>
    <t>ベトナム観光誘客拠点</t>
    <phoneticPr fontId="21"/>
  </si>
  <si>
    <t>Japan Services &amp; Commerce Co., Ltd</t>
    <phoneticPr fontId="21"/>
  </si>
  <si>
    <t>ベトナムにおける旅行動向等に関する情報収集や，旅行会社，メディアや一般旅行者等に対するの観光情報の提供，セールスコールやプロモーション活動等を実施することで，本県へのさらなる観光誘客促進及び認知度向上を図るため。</t>
    <phoneticPr fontId="21"/>
  </si>
  <si>
    <t>韓国観光誘客拠点</t>
    <rPh sb="0" eb="2">
      <t>カンコク</t>
    </rPh>
    <phoneticPr fontId="21"/>
  </si>
  <si>
    <t>株式会社インターナショナルコミュニケーション</t>
    <phoneticPr fontId="21"/>
  </si>
  <si>
    <t xml:space="preserve">韓国における旅行動向等に関する情報収集や，現地の旅行会社，メディア等に対する本県の観光情報の提供，セールスコールやプロモーション活動等を実施することで，本県へのさらなる観光誘客促進及び認知度向上を図るため。
</t>
    <rPh sb="21" eb="23">
      <t>ゲンチ</t>
    </rPh>
    <phoneticPr fontId="21"/>
  </si>
  <si>
    <t>①メディア等を活用した本県観光情報発信の企画・実施　　　　　　　　　　　　　　　　　　　　　　　　　　　　　　　　②現地旅行会社へのプロモーション　　　　　　　　　　　　　　　　　　　　　　　　　　　　　　　　　　　　　　　　　　　③月例市場報告
④個人旅行者の誘客に資するデジタルマーケティング　　　　　　　　　　　　　　　　　　　　　　　　　　　　　　　　　　　　　　　　　　　　　　　　　　　　　　⑤現地プロモーション補助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203" eb="205">
      <t>ゲンチ</t>
    </rPh>
    <rPh sb="212" eb="214">
      <t>ホジョ</t>
    </rPh>
    <phoneticPr fontId="21"/>
  </si>
  <si>
    <t>S53</t>
    <phoneticPr fontId="23"/>
  </si>
  <si>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23"/>
  </si>
  <si>
    <t>株式会社エイチ・アイ・エス　中部法人旅行営業グループ</t>
    <rPh sb="0" eb="4">
      <t>カブシキガイシャ</t>
    </rPh>
    <rPh sb="14" eb="16">
      <t>チュウブ</t>
    </rPh>
    <rPh sb="16" eb="18">
      <t>ホウジン</t>
    </rPh>
    <rPh sb="18" eb="20">
      <t>リョコウ</t>
    </rPh>
    <rPh sb="20" eb="22">
      <t>エイギョウ</t>
    </rPh>
    <phoneticPr fontId="23"/>
  </si>
  <si>
    <t>ニューヨーク</t>
    <phoneticPr fontId="21"/>
  </si>
  <si>
    <t>浜松市海外ビジネスサポートデスク</t>
    <rPh sb="0" eb="3">
      <t>ハママツシ</t>
    </rPh>
    <rPh sb="3" eb="5">
      <t>カイガイ</t>
    </rPh>
    <phoneticPr fontId="23"/>
  </si>
  <si>
    <t>レオン</t>
    <phoneticPr fontId="21"/>
  </si>
  <si>
    <t>深圳</t>
    <rPh sb="0" eb="2">
      <t>シンセン</t>
    </rPh>
    <phoneticPr fontId="21"/>
  </si>
  <si>
    <t>メルボルン</t>
    <phoneticPr fontId="23"/>
  </si>
  <si>
    <t>スポットアドバイザー</t>
    <phoneticPr fontId="56"/>
  </si>
  <si>
    <t>NIHON ASSIST SINGAPORE PTE.LTD.</t>
    <phoneticPr fontId="23"/>
  </si>
  <si>
    <t>https://www.city.kurume.fukuoka.jp/1500soshiki/9089syoko/3010oshirase/2017-1019-1901-74.html</t>
    <phoneticPr fontId="23"/>
  </si>
  <si>
    <t>台湾を拠点とするインバウンド（誘客）</t>
    <rPh sb="0" eb="2">
      <t>タイワン</t>
    </rPh>
    <rPh sb="3" eb="5">
      <t>キョテン</t>
    </rPh>
    <rPh sb="15" eb="17">
      <t>ユウキャク</t>
    </rPh>
    <phoneticPr fontId="21"/>
  </si>
  <si>
    <t>エスプランナー
（開発旅行社）</t>
    <rPh sb="9" eb="11">
      <t>カイハツ</t>
    </rPh>
    <rPh sb="11" eb="13">
      <t>リョコウ</t>
    </rPh>
    <rPh sb="13" eb="14">
      <t>シャ</t>
    </rPh>
    <phoneticPr fontId="21"/>
  </si>
  <si>
    <t>台湾を中心とした富裕層等の個人旅行者をターゲットとした誘客及び情報収集を行う。本市の情報発信を行うことにより認知度を高め、中長期的なインバウンド観光戦略を実施する。</t>
    <rPh sb="0" eb="2">
      <t>タイワン</t>
    </rPh>
    <rPh sb="3" eb="5">
      <t>チュウシン</t>
    </rPh>
    <rPh sb="8" eb="11">
      <t>フユウソウ</t>
    </rPh>
    <rPh sb="11" eb="12">
      <t>トウ</t>
    </rPh>
    <rPh sb="13" eb="15">
      <t>コジン</t>
    </rPh>
    <rPh sb="15" eb="18">
      <t>リョコウシャ</t>
    </rPh>
    <rPh sb="27" eb="29">
      <t>ユウキャク</t>
    </rPh>
    <rPh sb="29" eb="30">
      <t>オヨ</t>
    </rPh>
    <rPh sb="31" eb="33">
      <t>ジョウホウ</t>
    </rPh>
    <rPh sb="33" eb="35">
      <t>シュウシュウ</t>
    </rPh>
    <rPh sb="36" eb="37">
      <t>オコナ</t>
    </rPh>
    <rPh sb="39" eb="40">
      <t>ホン</t>
    </rPh>
    <rPh sb="40" eb="41">
      <t>シ</t>
    </rPh>
    <rPh sb="42" eb="44">
      <t>ジョウホウ</t>
    </rPh>
    <rPh sb="44" eb="46">
      <t>ハッシン</t>
    </rPh>
    <rPh sb="47" eb="48">
      <t>オコナ</t>
    </rPh>
    <rPh sb="54" eb="57">
      <t>ニンチド</t>
    </rPh>
    <rPh sb="58" eb="59">
      <t>タカ</t>
    </rPh>
    <rPh sb="61" eb="65">
      <t>チュウチョウキテキ</t>
    </rPh>
    <rPh sb="72" eb="74">
      <t>カンコウ</t>
    </rPh>
    <rPh sb="74" eb="76">
      <t>センリャク</t>
    </rPh>
    <rPh sb="77" eb="79">
      <t>ジッシ</t>
    </rPh>
    <phoneticPr fontId="21"/>
  </si>
  <si>
    <t>①台湾における訪日観光マーケットの情報収集発信
②台湾における観光プロモーション
③那須塩原市の台湾観光宣伝事務所機能を開設</t>
    <rPh sb="1" eb="3">
      <t>タイワン</t>
    </rPh>
    <rPh sb="7" eb="9">
      <t>ホウニチ</t>
    </rPh>
    <rPh sb="9" eb="11">
      <t>カンコウ</t>
    </rPh>
    <rPh sb="17" eb="19">
      <t>ジョウホウ</t>
    </rPh>
    <rPh sb="19" eb="21">
      <t>シュウシュウ</t>
    </rPh>
    <rPh sb="21" eb="23">
      <t>ハッシン</t>
    </rPh>
    <rPh sb="25" eb="27">
      <t>タイワン</t>
    </rPh>
    <rPh sb="31" eb="33">
      <t>カンコウ</t>
    </rPh>
    <rPh sb="42" eb="46">
      <t>ナスシオバラ</t>
    </rPh>
    <rPh sb="46" eb="47">
      <t>シ</t>
    </rPh>
    <rPh sb="48" eb="50">
      <t>タイワン</t>
    </rPh>
    <rPh sb="50" eb="52">
      <t>カンコウ</t>
    </rPh>
    <rPh sb="52" eb="54">
      <t>センデン</t>
    </rPh>
    <rPh sb="54" eb="56">
      <t>ジム</t>
    </rPh>
    <rPh sb="56" eb="57">
      <t>ショ</t>
    </rPh>
    <rPh sb="57" eb="59">
      <t>キノウ</t>
    </rPh>
    <rPh sb="60" eb="62">
      <t>カイセツ</t>
    </rPh>
    <phoneticPr fontId="21"/>
  </si>
  <si>
    <t>https://www.pref.nagano.lg.jp/sansei/sangyo/kokusai/kanren/chuzain.html</t>
  </si>
  <si>
    <t>㈱マイツ</t>
    <phoneticPr fontId="21"/>
  </si>
  <si>
    <t>http://www.pref.kagawa.lg.jp/kgwpub/pub/cms/detail.php?id=21644</t>
    <phoneticPr fontId="21"/>
  </si>
  <si>
    <t>http://seoul-nagasaki.com</t>
    <phoneticPr fontId="23"/>
  </si>
  <si>
    <t>http://www.shnagasaki.com.cn/</t>
    <phoneticPr fontId="21"/>
  </si>
  <si>
    <t>https://www.pref.gifu.lg.jp/sangyo/kokusai/kokusai-senryaku/kaigai/chuzai.html</t>
    <phoneticPr fontId="21"/>
  </si>
  <si>
    <t>BRIGHTSPOON</t>
    <phoneticPr fontId="21"/>
  </si>
  <si>
    <t>タイにおける観光に関する情報収集とプロモーションを強化するため旅行コンサルタント会社に委託する。</t>
    <rPh sb="6" eb="8">
      <t>カンコウ</t>
    </rPh>
    <rPh sb="9" eb="10">
      <t>カン</t>
    </rPh>
    <rPh sb="12" eb="14">
      <t>ジョウホウ</t>
    </rPh>
    <rPh sb="14" eb="16">
      <t>シュウシュウ</t>
    </rPh>
    <rPh sb="25" eb="27">
      <t>キョウカ</t>
    </rPh>
    <rPh sb="31" eb="33">
      <t>リョコウ</t>
    </rPh>
    <rPh sb="40" eb="42">
      <t>ガイシャ</t>
    </rPh>
    <rPh sb="43" eb="45">
      <t>イタク</t>
    </rPh>
    <phoneticPr fontId="23"/>
  </si>
  <si>
    <t>秋田県</t>
    <rPh sb="0" eb="3">
      <t>アキタケン</t>
    </rPh>
    <phoneticPr fontId="58"/>
  </si>
  <si>
    <t>韓国</t>
    <rPh sb="0" eb="2">
      <t>カンコク</t>
    </rPh>
    <phoneticPr fontId="58"/>
  </si>
  <si>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58"/>
  </si>
  <si>
    <t>観光振興課</t>
    <rPh sb="0" eb="2">
      <t>カンコウ</t>
    </rPh>
    <rPh sb="2" eb="4">
      <t>シンコウ</t>
    </rPh>
    <rPh sb="4" eb="5">
      <t>カ</t>
    </rPh>
    <phoneticPr fontId="58"/>
  </si>
  <si>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58"/>
  </si>
  <si>
    <t>http://www.beautifuljapan.or.kr/</t>
  </si>
  <si>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58"/>
  </si>
  <si>
    <t xml:space="preserve"> 業務委託契約等</t>
    <rPh sb="1" eb="3">
      <t>ギョウム</t>
    </rPh>
    <rPh sb="3" eb="5">
      <t>イタク</t>
    </rPh>
    <rPh sb="5" eb="7">
      <t>ケイヤク</t>
    </rPh>
    <rPh sb="7" eb="8">
      <t>トウ</t>
    </rPh>
    <phoneticPr fontId="58"/>
  </si>
  <si>
    <t>株式会社
北都銀行</t>
    <rPh sb="0" eb="4">
      <t>カブシキガイシャ</t>
    </rPh>
    <rPh sb="5" eb="9">
      <t>ホクトギンコウ</t>
    </rPh>
    <phoneticPr fontId="58"/>
  </si>
  <si>
    <t>商業貿易課</t>
    <rPh sb="0" eb="2">
      <t>ショウギョウ</t>
    </rPh>
    <rPh sb="2" eb="5">
      <t>ボウエキカ</t>
    </rPh>
    <phoneticPr fontId="58"/>
  </si>
  <si>
    <t>県内企業の東南アジア進出支援</t>
    <rPh sb="0" eb="2">
      <t>ケンナイ</t>
    </rPh>
    <rPh sb="2" eb="4">
      <t>キギョウ</t>
    </rPh>
    <rPh sb="5" eb="7">
      <t>トウナン</t>
    </rPh>
    <rPh sb="10" eb="12">
      <t>シンシュツ</t>
    </rPh>
    <rPh sb="12" eb="14">
      <t>シエン</t>
    </rPh>
    <phoneticPr fontId="58"/>
  </si>
  <si>
    <t>・県内企業への情報提供
・行政が実施するミッション事業等の支援
・現地企業と県内企業のビジネスマッチング</t>
  </si>
  <si>
    <t>県内企業の東南アジア進出支援に伴う経費</t>
    <rPh sb="0" eb="2">
      <t>ケンナイ</t>
    </rPh>
    <rPh sb="2" eb="4">
      <t>キギョウ</t>
    </rPh>
    <rPh sb="5" eb="7">
      <t>トウナン</t>
    </rPh>
    <rPh sb="10" eb="12">
      <t>シンシュツ</t>
    </rPh>
    <rPh sb="12" eb="14">
      <t>シエン</t>
    </rPh>
    <rPh sb="15" eb="16">
      <t>トモナ</t>
    </rPh>
    <rPh sb="17" eb="19">
      <t>ケイヒ</t>
    </rPh>
    <phoneticPr fontId="59"/>
  </si>
  <si>
    <t>現状維持</t>
    <rPh sb="0" eb="2">
      <t>ゲンジョウ</t>
    </rPh>
    <rPh sb="2" eb="4">
      <t>イジ</t>
    </rPh>
    <phoneticPr fontId="58"/>
  </si>
  <si>
    <t>ロシア</t>
  </si>
  <si>
    <t>ウラジオストク</t>
  </si>
  <si>
    <t>センコン物流
株式会社</t>
    <rPh sb="4" eb="6">
      <t>ブツリュウ</t>
    </rPh>
    <rPh sb="7" eb="11">
      <t>カブシキガイシャ</t>
    </rPh>
    <phoneticPr fontId="58"/>
  </si>
  <si>
    <t>県内企業のロシア沿海地方進出支援</t>
    <rPh sb="0" eb="2">
      <t>ケンナイ</t>
    </rPh>
    <rPh sb="2" eb="4">
      <t>キギョウ</t>
    </rPh>
    <rPh sb="8" eb="10">
      <t>エンカイ</t>
    </rPh>
    <rPh sb="10" eb="12">
      <t>チホウ</t>
    </rPh>
    <rPh sb="12" eb="14">
      <t>シンシュツ</t>
    </rPh>
    <rPh sb="14" eb="16">
      <t>シエン</t>
    </rPh>
    <phoneticPr fontId="58"/>
  </si>
  <si>
    <t>・県内企業への情報提供
・現地企業との商談等での通訳支援及びアテンド
・現地企業と県内企業のビジネスマッチング</t>
    <rPh sb="13" eb="15">
      <t>ゲンチ</t>
    </rPh>
    <rPh sb="15" eb="17">
      <t>キギョウ</t>
    </rPh>
    <rPh sb="19" eb="21">
      <t>ショウダン</t>
    </rPh>
    <rPh sb="21" eb="22">
      <t>ナド</t>
    </rPh>
    <rPh sb="24" eb="26">
      <t>ツウヤク</t>
    </rPh>
    <rPh sb="26" eb="28">
      <t>シエン</t>
    </rPh>
    <rPh sb="28" eb="29">
      <t>オヨ</t>
    </rPh>
    <phoneticPr fontId="58"/>
  </si>
  <si>
    <t>県内企業のロシア沿海地方進出支援に伴う経費</t>
    <rPh sb="0" eb="2">
      <t>ケンナイ</t>
    </rPh>
    <rPh sb="2" eb="4">
      <t>キギョウ</t>
    </rPh>
    <rPh sb="8" eb="10">
      <t>エンカイ</t>
    </rPh>
    <rPh sb="10" eb="12">
      <t>チホウ</t>
    </rPh>
    <rPh sb="12" eb="14">
      <t>シンシュツ</t>
    </rPh>
    <rPh sb="14" eb="16">
      <t>シエン</t>
    </rPh>
    <rPh sb="17" eb="18">
      <t>トモナ</t>
    </rPh>
    <rPh sb="19" eb="21">
      <t>ケイヒ</t>
    </rPh>
    <phoneticPr fontId="59"/>
  </si>
  <si>
    <t>現状維持</t>
    <rPh sb="0" eb="2">
      <t>ゲンジョウ</t>
    </rPh>
    <rPh sb="2" eb="4">
      <t>イジ</t>
    </rPh>
    <phoneticPr fontId="59"/>
  </si>
  <si>
    <t>http://www.tic-toyama.or.jp/dalian/</t>
    <phoneticPr fontId="23"/>
  </si>
  <si>
    <t>○新潟市のPR・広報活動
○中国との経済交流推進支援（企業支援，観光客誘致など）
○中国の経済・産業情報の収集
○各種交流事業における連絡・調整</t>
    <rPh sb="1" eb="3">
      <t>ニイガタ</t>
    </rPh>
    <rPh sb="3" eb="4">
      <t>シ</t>
    </rPh>
    <rPh sb="8" eb="10">
      <t>コウホウ</t>
    </rPh>
    <rPh sb="10" eb="12">
      <t>カツドウ</t>
    </rPh>
    <rPh sb="14" eb="16">
      <t>チュウゴク</t>
    </rPh>
    <rPh sb="18" eb="20">
      <t>ケイザイ</t>
    </rPh>
    <rPh sb="20" eb="22">
      <t>コウリュウ</t>
    </rPh>
    <rPh sb="22" eb="24">
      <t>スイシン</t>
    </rPh>
    <rPh sb="24" eb="26">
      <t>シエン</t>
    </rPh>
    <rPh sb="27" eb="29">
      <t>キギョウ</t>
    </rPh>
    <rPh sb="29" eb="31">
      <t>シエン</t>
    </rPh>
    <rPh sb="32" eb="34">
      <t>カンコウ</t>
    </rPh>
    <rPh sb="34" eb="35">
      <t>キャク</t>
    </rPh>
    <rPh sb="35" eb="37">
      <t>ユウチ</t>
    </rPh>
    <rPh sb="42" eb="44">
      <t>チュウゴク</t>
    </rPh>
    <rPh sb="45" eb="47">
      <t>ケイザイ</t>
    </rPh>
    <rPh sb="48" eb="50">
      <t>サンギョウ</t>
    </rPh>
    <rPh sb="50" eb="52">
      <t>ジョウホウ</t>
    </rPh>
    <rPh sb="53" eb="55">
      <t>シュウシュウ</t>
    </rPh>
    <rPh sb="57" eb="59">
      <t>カクシュ</t>
    </rPh>
    <rPh sb="59" eb="61">
      <t>コウリュウ</t>
    </rPh>
    <rPh sb="61" eb="63">
      <t>ジギョウ</t>
    </rPh>
    <rPh sb="67" eb="69">
      <t>レンラク</t>
    </rPh>
    <rPh sb="70" eb="72">
      <t>チョウセイ</t>
    </rPh>
    <phoneticPr fontId="23"/>
  </si>
  <si>
    <t>http://niigata.stars.ne.jp/</t>
    <phoneticPr fontId="23"/>
  </si>
  <si>
    <t>トリノ</t>
    <phoneticPr fontId="23"/>
  </si>
  <si>
    <t>神戸市</t>
    <rPh sb="0" eb="3">
      <t>コウベシ</t>
    </rPh>
    <phoneticPr fontId="2"/>
  </si>
  <si>
    <t>欧州地域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オウシュウ</t>
    </rPh>
    <rPh sb="2" eb="4">
      <t>チイキ</t>
    </rPh>
    <phoneticPr fontId="2"/>
  </si>
  <si>
    <t>国際部国際課</t>
    <rPh sb="0" eb="2">
      <t>コクサイ</t>
    </rPh>
    <rPh sb="3" eb="5">
      <t>コクサイ</t>
    </rPh>
    <rPh sb="5" eb="6">
      <t>カ</t>
    </rPh>
    <phoneticPr fontId="2"/>
  </si>
  <si>
    <t>東南アジア（ASEAN10か国）及びインド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トウナン</t>
    </rPh>
    <rPh sb="14" eb="15">
      <t>コク</t>
    </rPh>
    <rPh sb="16" eb="17">
      <t>オヨ</t>
    </rPh>
    <phoneticPr fontId="2"/>
  </si>
  <si>
    <t>神戸市シアトルビジネスオフィス代表が兼務する形で2019年5月にシリコンバレーオフィスを開設</t>
    <rPh sb="22" eb="23">
      <t>カタチ</t>
    </rPh>
    <rPh sb="28" eb="29">
      <t>ネン</t>
    </rPh>
    <rPh sb="30" eb="31">
      <t>ガツ</t>
    </rPh>
    <rPh sb="44" eb="46">
      <t>カイセツ</t>
    </rPh>
    <phoneticPr fontId="21"/>
  </si>
  <si>
    <t>https://www.mydome.jp/ibo/overseas/</t>
    <phoneticPr fontId="21"/>
  </si>
  <si>
    <t>JACコンサルティング・インドネシア</t>
    <phoneticPr fontId="21"/>
  </si>
  <si>
    <t>https://www.mydome.jp/ibo/overseas/</t>
  </si>
  <si>
    <t>ＡＢＣ株式会社</t>
    <phoneticPr fontId="21"/>
  </si>
  <si>
    <t>Global Japan AAP Consulting　Private Limited</t>
    <phoneticPr fontId="21"/>
  </si>
  <si>
    <t>S.M.I THAILAND
（㈱ハリマコーポレーション）</t>
  </si>
  <si>
    <t>株式会社ベクトル</t>
    <phoneticPr fontId="21"/>
  </si>
  <si>
    <t>㈱ラテラインターナショナル</t>
    <phoneticPr fontId="21"/>
  </si>
  <si>
    <t>日盟國際商務有限公司</t>
    <phoneticPr fontId="21"/>
  </si>
  <si>
    <t>http://www.pref.tottori.lg.jp/224133.htm</t>
    <phoneticPr fontId="21"/>
  </si>
  <si>
    <t>ウラジオストク</t>
    <phoneticPr fontId="23"/>
  </si>
  <si>
    <t>国際観光誘客課</t>
    <rPh sb="0" eb="7">
      <t>コクサイカンコウユウキャクカ</t>
    </rPh>
    <phoneticPr fontId="21"/>
  </si>
  <si>
    <t>横浜市米州事務所</t>
    <rPh sb="0" eb="2">
      <t>ヨコハマ</t>
    </rPh>
    <rPh sb="2" eb="3">
      <t>イチ</t>
    </rPh>
    <rPh sb="3" eb="5">
      <t>ベイシュウ</t>
    </rPh>
    <rPh sb="5" eb="7">
      <t>ジム</t>
    </rPh>
    <rPh sb="7" eb="8">
      <t>ショ</t>
    </rPh>
    <phoneticPr fontId="23"/>
  </si>
  <si>
    <t>グローバル化が加速する中での都市間競争を勝ち抜くため、大分市固有の優位性、特徴を活かした戦略的な手法として武漢事務所を設置し、産業経済、観光、文化芸術など幅広い分野において、市民間の交流をサポートするため。</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0">
      <t>カン</t>
    </rPh>
    <rPh sb="91" eb="93">
      <t>コウリュウ</t>
    </rPh>
    <phoneticPr fontId="23"/>
  </si>
  <si>
    <t>大分市武漢事務所</t>
    <phoneticPr fontId="23"/>
  </si>
  <si>
    <t>・ 大分市の情報発信及び武漢市の情報収集
・ 市民交流（経済貿易、文化芸術、青少年、学術、農業、観光等）のサポート</t>
    <phoneticPr fontId="23"/>
  </si>
  <si>
    <t>・ 市民交流の取り扱い件数や武漢市からの観光客･修学旅行生の誘致人数などの数値目標を設定し、出来高払いによる委託契約を実施。</t>
    <phoneticPr fontId="23"/>
  </si>
  <si>
    <t>北東北三県・北海道ソウル事務所</t>
    <rPh sb="6" eb="8">
      <t>ホッカイ</t>
    </rPh>
    <rPh sb="8" eb="9">
      <t>ドウ</t>
    </rPh>
    <rPh sb="12" eb="14">
      <t>ジム</t>
    </rPh>
    <rPh sb="14" eb="15">
      <t>ショ</t>
    </rPh>
    <phoneticPr fontId="23"/>
  </si>
  <si>
    <t>北東北三県・北海道ソウル事務所</t>
    <rPh sb="6" eb="9">
      <t>ホッカイドウ</t>
    </rPh>
    <rPh sb="12" eb="14">
      <t>ジム</t>
    </rPh>
    <rPh sb="14" eb="15">
      <t>ショ</t>
    </rPh>
    <phoneticPr fontId="43"/>
  </si>
  <si>
    <t>北東北三県・北海道ソウル事務所</t>
    <rPh sb="6" eb="9">
      <t>ホッカイドウ</t>
    </rPh>
    <rPh sb="12" eb="14">
      <t>ジム</t>
    </rPh>
    <rPh sb="14" eb="15">
      <t>ショ</t>
    </rPh>
    <phoneticPr fontId="58"/>
  </si>
  <si>
    <t>a</t>
    <phoneticPr fontId="23"/>
  </si>
  <si>
    <t>H6</t>
    <phoneticPr fontId="23"/>
  </si>
  <si>
    <t>a</t>
    <phoneticPr fontId="23"/>
  </si>
  <si>
    <t>観光誘客、県産品の販路拡大、企業誘致、県内企業の海外展開支援</t>
    <phoneticPr fontId="23"/>
  </si>
  <si>
    <t>http://okinawa-ric.jp/kaigai/beijing/</t>
    <phoneticPr fontId="21"/>
  </si>
  <si>
    <t>a</t>
    <phoneticPr fontId="23"/>
  </si>
  <si>
    <t>独自海外事務所</t>
    <phoneticPr fontId="23"/>
  </si>
  <si>
    <t>H23</t>
    <phoneticPr fontId="23"/>
  </si>
  <si>
    <t>-</t>
    <phoneticPr fontId="21"/>
  </si>
  <si>
    <t>a</t>
    <phoneticPr fontId="21"/>
  </si>
  <si>
    <t>H30</t>
    <phoneticPr fontId="21"/>
  </si>
  <si>
    <t>国際局国際連携課</t>
    <rPh sb="0" eb="2">
      <t>コクサイ</t>
    </rPh>
    <rPh sb="2" eb="3">
      <t>キョク</t>
    </rPh>
    <rPh sb="3" eb="5">
      <t>コクサイ</t>
    </rPh>
    <rPh sb="5" eb="7">
      <t>レンケイ</t>
    </rPh>
    <rPh sb="7" eb="8">
      <t>カ</t>
    </rPh>
    <phoneticPr fontId="21"/>
  </si>
  <si>
    <t>米州地域での、横浜への海外企業誘致・横浜企業の活動支援・国際交流活動</t>
    <rPh sb="0" eb="1">
      <t>ベイ</t>
    </rPh>
    <rPh sb="1" eb="2">
      <t>シュウ</t>
    </rPh>
    <phoneticPr fontId="23"/>
  </si>
  <si>
    <t>・横浜市への海外企業の誘致
・海外における横浜市内の企業の事業活動の促進
・海外諸都市との交流事業にかかる連絡及び調整
・海外における市政関連情報の収集及び発信</t>
    <phoneticPr fontId="23"/>
  </si>
  <si>
    <t xml:space="preserve">https://businessyokohama.com/
</t>
    <phoneticPr fontId="21"/>
  </si>
  <si>
    <t>SUKUROU</t>
    <phoneticPr fontId="21"/>
  </si>
  <si>
    <t>釜山広域市派遣</t>
    <rPh sb="0" eb="2">
      <t>プサン</t>
    </rPh>
    <rPh sb="2" eb="4">
      <t>コウイキ</t>
    </rPh>
    <rPh sb="4" eb="5">
      <t>シ</t>
    </rPh>
    <rPh sb="5" eb="7">
      <t>ハケン</t>
    </rPh>
    <phoneticPr fontId="21"/>
  </si>
  <si>
    <t>ヤンゴン市派遣</t>
    <rPh sb="4" eb="5">
      <t>シ</t>
    </rPh>
    <rPh sb="5" eb="7">
      <t>ハケン</t>
    </rPh>
    <phoneticPr fontId="21"/>
  </si>
  <si>
    <t>産業経済部
観光課</t>
    <rPh sb="0" eb="2">
      <t>サンギョウ</t>
    </rPh>
    <rPh sb="2" eb="4">
      <t>ケイザイ</t>
    </rPh>
    <rPh sb="4" eb="5">
      <t>ブ</t>
    </rPh>
    <rPh sb="6" eb="9">
      <t>カンコウカ</t>
    </rPh>
    <phoneticPr fontId="21"/>
  </si>
  <si>
    <t>国際交流事業の推進を図るため、中国、韓国に次ぐ訪日客を有し、親日家でリピーターが特に多い台湾に焦点をあて、新たな観光・交流の拠点として、「台湾交流事務所」を設置し、インバウンド誘客や地場産業の発展のためＰＲをすすめ、笠間市の交流人口の拡大や地域経済の活性化を目指していく。</t>
    <phoneticPr fontId="21"/>
  </si>
  <si>
    <t>埼玉観光セールス拠点</t>
    <rPh sb="0" eb="2">
      <t>サイタマ</t>
    </rPh>
    <rPh sb="2" eb="4">
      <t>カンコウ</t>
    </rPh>
    <rPh sb="8" eb="10">
      <t>キョテン</t>
    </rPh>
    <phoneticPr fontId="23"/>
  </si>
  <si>
    <t>夢之日國際企劃有限公司</t>
    <phoneticPr fontId="21"/>
  </si>
  <si>
    <t>富山県</t>
    <rPh sb="0" eb="3">
      <t>トヤマケン</t>
    </rPh>
    <phoneticPr fontId="21"/>
  </si>
  <si>
    <t>富山県上海サポートデスク</t>
    <rPh sb="0" eb="3">
      <t>トヤマケン</t>
    </rPh>
    <rPh sb="3" eb="5">
      <t>シャンハイ</t>
    </rPh>
    <phoneticPr fontId="21"/>
  </si>
  <si>
    <t>b</t>
    <phoneticPr fontId="21"/>
  </si>
  <si>
    <t>機関等派遣（ジェック経営コンサルタント）</t>
    <rPh sb="0" eb="2">
      <t>キカン</t>
    </rPh>
    <rPh sb="2" eb="3">
      <t>トウ</t>
    </rPh>
    <rPh sb="3" eb="5">
      <t>ハケン</t>
    </rPh>
    <rPh sb="10" eb="12">
      <t>ケイエイ</t>
    </rPh>
    <phoneticPr fontId="21"/>
  </si>
  <si>
    <t>R元</t>
    <rPh sb="1" eb="2">
      <t>モト</t>
    </rPh>
    <phoneticPr fontId="21"/>
  </si>
  <si>
    <t>総合政策局
国際課</t>
    <rPh sb="0" eb="2">
      <t>ソウゴウ</t>
    </rPh>
    <rPh sb="2" eb="4">
      <t>セイサク</t>
    </rPh>
    <rPh sb="4" eb="5">
      <t>キョク</t>
    </rPh>
    <rPh sb="6" eb="9">
      <t>コクサイカ</t>
    </rPh>
    <phoneticPr fontId="21"/>
  </si>
  <si>
    <t>観光誘客、販路・市場開拓、現地事情調査、最新情報の発信等のため</t>
    <rPh sb="0" eb="2">
      <t>カンコウ</t>
    </rPh>
    <rPh sb="2" eb="4">
      <t>ユウキャク</t>
    </rPh>
    <rPh sb="5" eb="7">
      <t>ハンロ</t>
    </rPh>
    <rPh sb="8" eb="10">
      <t>シジョウ</t>
    </rPh>
    <rPh sb="10" eb="12">
      <t>カイタク</t>
    </rPh>
    <rPh sb="13" eb="15">
      <t>ゲンチ</t>
    </rPh>
    <rPh sb="15" eb="17">
      <t>ジジョウ</t>
    </rPh>
    <rPh sb="17" eb="19">
      <t>チョウサ</t>
    </rPh>
    <rPh sb="20" eb="22">
      <t>サイシン</t>
    </rPh>
    <rPh sb="22" eb="24">
      <t>ジョウホウ</t>
    </rPh>
    <rPh sb="25" eb="27">
      <t>ハッシン</t>
    </rPh>
    <rPh sb="27" eb="28">
      <t>トウ</t>
    </rPh>
    <phoneticPr fontId="21"/>
  </si>
  <si>
    <t>・現地の情報収集
・県産品販路拡大支援
・県観光情報の発信</t>
    <rPh sb="1" eb="3">
      <t>ゲンチ</t>
    </rPh>
    <rPh sb="4" eb="6">
      <t>ジョウホウ</t>
    </rPh>
    <rPh sb="6" eb="8">
      <t>シュウシュウ</t>
    </rPh>
    <rPh sb="10" eb="11">
      <t>ケン</t>
    </rPh>
    <rPh sb="11" eb="13">
      <t>サンピン</t>
    </rPh>
    <rPh sb="13" eb="15">
      <t>ハンロ</t>
    </rPh>
    <rPh sb="15" eb="17">
      <t>カクダイ</t>
    </rPh>
    <rPh sb="17" eb="19">
      <t>シエン</t>
    </rPh>
    <rPh sb="21" eb="22">
      <t>ケン</t>
    </rPh>
    <rPh sb="22" eb="24">
      <t>カンコウ</t>
    </rPh>
    <rPh sb="24" eb="26">
      <t>ジョウホウ</t>
    </rPh>
    <rPh sb="27" eb="29">
      <t>ハッシン</t>
    </rPh>
    <phoneticPr fontId="21"/>
  </si>
  <si>
    <t xml:space="preserve">
CREATIVE FOOD CONCEPT PTE LTD</t>
    <phoneticPr fontId="21"/>
  </si>
  <si>
    <t>中国との地域間経済交流を促進するため</t>
    <phoneticPr fontId="21"/>
  </si>
  <si>
    <t>高崎市</t>
    <rPh sb="0" eb="2">
      <t>タカサキ</t>
    </rPh>
    <rPh sb="2" eb="3">
      <t>シ</t>
    </rPh>
    <phoneticPr fontId="21"/>
  </si>
  <si>
    <t>下関市</t>
    <rPh sb="0" eb="3">
      <t>シモノセキシ</t>
    </rPh>
    <phoneticPr fontId="23"/>
  </si>
  <si>
    <t>釜山広域市国際協力課</t>
    <rPh sb="0" eb="2">
      <t>プサン</t>
    </rPh>
    <rPh sb="2" eb="4">
      <t>コウイキ</t>
    </rPh>
    <rPh sb="4" eb="5">
      <t>シ</t>
    </rPh>
    <rPh sb="5" eb="7">
      <t>コクサイ</t>
    </rPh>
    <rPh sb="7" eb="9">
      <t>キョウリョク</t>
    </rPh>
    <rPh sb="9" eb="10">
      <t>カ</t>
    </rPh>
    <phoneticPr fontId="23"/>
  </si>
  <si>
    <t>b</t>
    <phoneticPr fontId="23"/>
  </si>
  <si>
    <t>H4</t>
    <phoneticPr fontId="23"/>
  </si>
  <si>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23"/>
  </si>
  <si>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23"/>
  </si>
  <si>
    <t>青島市外事弁公室</t>
    <rPh sb="0" eb="2">
      <t>アオシマ</t>
    </rPh>
    <rPh sb="2" eb="3">
      <t>シ</t>
    </rPh>
    <rPh sb="3" eb="5">
      <t>ガイジ</t>
    </rPh>
    <rPh sb="5" eb="6">
      <t>ベン</t>
    </rPh>
    <rPh sb="6" eb="8">
      <t>コウシツ</t>
    </rPh>
    <phoneticPr fontId="23"/>
  </si>
  <si>
    <t>青島</t>
    <rPh sb="0" eb="2">
      <t>アオシマ</t>
    </rPh>
    <phoneticPr fontId="23"/>
  </si>
  <si>
    <t>機関等派遣（青島市外事弁公室）</t>
    <rPh sb="0" eb="3">
      <t>キカントウ</t>
    </rPh>
    <rPh sb="3" eb="5">
      <t>ハケン</t>
    </rPh>
    <rPh sb="6" eb="8">
      <t>アオシマ</t>
    </rPh>
    <rPh sb="8" eb="9">
      <t>シ</t>
    </rPh>
    <rPh sb="9" eb="11">
      <t>ガイジ</t>
    </rPh>
    <rPh sb="11" eb="12">
      <t>ベン</t>
    </rPh>
    <rPh sb="12" eb="14">
      <t>コウシツ</t>
    </rPh>
    <phoneticPr fontId="23"/>
  </si>
  <si>
    <t>H17</t>
    <phoneticPr fontId="23"/>
  </si>
  <si>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23"/>
  </si>
  <si>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23"/>
  </si>
  <si>
    <t>http://www.kasamacity.com.tw/</t>
    <phoneticPr fontId="21"/>
  </si>
  <si>
    <t>東京都パリ駐在員</t>
    <rPh sb="0" eb="3">
      <t>トウキョウト</t>
    </rPh>
    <rPh sb="5" eb="8">
      <t>チュウザイイン</t>
    </rPh>
    <phoneticPr fontId="21"/>
  </si>
  <si>
    <t>機関等派遣
（CLAIR）</t>
    <rPh sb="0" eb="2">
      <t>キカン</t>
    </rPh>
    <rPh sb="2" eb="3">
      <t>トウ</t>
    </rPh>
    <rPh sb="3" eb="5">
      <t>ハケン</t>
    </rPh>
    <phoneticPr fontId="21"/>
  </si>
  <si>
    <t>生活文化局文化振興部企画調整課</t>
    <rPh sb="0" eb="2">
      <t>セイカツ</t>
    </rPh>
    <rPh sb="2" eb="4">
      <t>ブンカ</t>
    </rPh>
    <rPh sb="4" eb="5">
      <t>キョク</t>
    </rPh>
    <rPh sb="5" eb="7">
      <t>ブンカ</t>
    </rPh>
    <rPh sb="7" eb="9">
      <t>シンコウ</t>
    </rPh>
    <rPh sb="9" eb="10">
      <t>ブ</t>
    </rPh>
    <rPh sb="10" eb="12">
      <t>キカク</t>
    </rPh>
    <rPh sb="12" eb="15">
      <t>チョウセイカ</t>
    </rPh>
    <phoneticPr fontId="21"/>
  </si>
  <si>
    <t>平成30年4月より職員を派遣
平成30年度限りの予定</t>
    <rPh sb="0" eb="2">
      <t>ヘイセイ</t>
    </rPh>
    <rPh sb="4" eb="5">
      <t>ネン</t>
    </rPh>
    <rPh sb="6" eb="7">
      <t>ガツ</t>
    </rPh>
    <rPh sb="9" eb="11">
      <t>ショクイン</t>
    </rPh>
    <rPh sb="12" eb="14">
      <t>ハケン</t>
    </rPh>
    <rPh sb="15" eb="17">
      <t>ヘイセイ</t>
    </rPh>
    <rPh sb="19" eb="20">
      <t>ネン</t>
    </rPh>
    <rPh sb="20" eb="21">
      <t>ド</t>
    </rPh>
    <rPh sb="21" eb="22">
      <t>カギ</t>
    </rPh>
    <rPh sb="24" eb="26">
      <t>ヨテイ</t>
    </rPh>
    <phoneticPr fontId="21"/>
  </si>
  <si>
    <t>今年度より追記</t>
    <rPh sb="0" eb="3">
      <t>コンネンド</t>
    </rPh>
    <rPh sb="5" eb="7">
      <t>ツイキ</t>
    </rPh>
    <phoneticPr fontId="21"/>
  </si>
  <si>
    <t>神戸市</t>
    <rPh sb="0" eb="3">
      <t>コウベシ</t>
    </rPh>
    <phoneticPr fontId="21"/>
  </si>
  <si>
    <t>神戸海外観光ネットワーク拠点</t>
    <rPh sb="0" eb="2">
      <t>コウベ</t>
    </rPh>
    <rPh sb="2" eb="4">
      <t>カイガイ</t>
    </rPh>
    <rPh sb="4" eb="6">
      <t>カンコウ</t>
    </rPh>
    <rPh sb="12" eb="14">
      <t>キョテン</t>
    </rPh>
    <phoneticPr fontId="1"/>
  </si>
  <si>
    <t>(一財)神戸観光局</t>
    <rPh sb="1" eb="2">
      <t>イチ</t>
    </rPh>
    <rPh sb="2" eb="3">
      <t>ザイ</t>
    </rPh>
    <rPh sb="4" eb="6">
      <t>コウベ</t>
    </rPh>
    <rPh sb="6" eb="9">
      <t>カンコウキョク</t>
    </rPh>
    <phoneticPr fontId="1"/>
  </si>
  <si>
    <t>多様化する海外市場のニーズ把握、海外現地メディアや旅行会社等との精通したネットワーク活用によるメディア露出及び神戸旅行商品造成の促進、海外現地における定期的・継続的な情報発信等により、海外におけるコミュニケーション力・情報発信力を強化し、神戸へのさらなるインバウンド誘客を図るため。</t>
  </si>
  <si>
    <t xml:space="preserve">・現地における神戸情報の発信
・現地の情報収集
・現地メディアや旅行会社に対する神戸への招請活動　
・その他コンサルティング業務　等
</t>
  </si>
  <si>
    <t>c</t>
    <phoneticPr fontId="21"/>
  </si>
  <si>
    <t xml:space="preserve">d </t>
    <phoneticPr fontId="21"/>
  </si>
  <si>
    <t>※前回調査時から追加された拠点数も含む。</t>
    <phoneticPr fontId="21"/>
  </si>
  <si>
    <t>シンガポール</t>
    <phoneticPr fontId="21"/>
  </si>
  <si>
    <t>ドイツ</t>
    <phoneticPr fontId="21"/>
  </si>
  <si>
    <t>合計</t>
    <rPh sb="0" eb="2">
      <t>ゴウケイ</t>
    </rPh>
    <phoneticPr fontId="21"/>
  </si>
  <si>
    <t>a</t>
    <phoneticPr fontId="21"/>
  </si>
  <si>
    <t>b</t>
    <phoneticPr fontId="21"/>
  </si>
  <si>
    <t>c</t>
    <phoneticPr fontId="21"/>
  </si>
  <si>
    <t>d</t>
    <phoneticPr fontId="21"/>
  </si>
  <si>
    <t>シンガポール</t>
    <phoneticPr fontId="21"/>
  </si>
  <si>
    <t>タイ</t>
    <phoneticPr fontId="21"/>
  </si>
  <si>
    <t>山形県シンガポール駐在員</t>
    <rPh sb="0" eb="2">
      <t>ヤマガタ</t>
    </rPh>
    <rPh sb="2" eb="3">
      <t>ケン</t>
    </rPh>
    <rPh sb="9" eb="12">
      <t>チュウザイイン</t>
    </rPh>
    <phoneticPr fontId="23"/>
  </si>
  <si>
    <t>観光文化スポーツ部経済交流課</t>
    <rPh sb="9" eb="11">
      <t>ケイザイ</t>
    </rPh>
    <phoneticPr fontId="23"/>
  </si>
  <si>
    <t>・アセアン諸国における観光交流及び経済交流の促進を図るための活動拠点</t>
    <rPh sb="5" eb="7">
      <t>ショコク</t>
    </rPh>
    <rPh sb="13" eb="15">
      <t>コウリュウ</t>
    </rPh>
    <rPh sb="15" eb="16">
      <t>オヨ</t>
    </rPh>
    <phoneticPr fontId="23"/>
  </si>
  <si>
    <t>・技能開発課徴金
・福利厚生関係</t>
    <rPh sb="1" eb="3">
      <t>ギノウ</t>
    </rPh>
    <rPh sb="3" eb="5">
      <t>カイハツ</t>
    </rPh>
    <rPh sb="5" eb="7">
      <t>カチョウ</t>
    </rPh>
    <rPh sb="7" eb="8">
      <t>キン</t>
    </rPh>
    <rPh sb="10" eb="12">
      <t>フクリ</t>
    </rPh>
    <rPh sb="12" eb="14">
      <t>コウセイ</t>
    </rPh>
    <rPh sb="14" eb="16">
      <t>カンケイ</t>
    </rPh>
    <phoneticPr fontId="21"/>
  </si>
  <si>
    <t>パリ</t>
    <phoneticPr fontId="21"/>
  </si>
  <si>
    <t>b</t>
    <phoneticPr fontId="23"/>
  </si>
  <si>
    <t>H30</t>
    <phoneticPr fontId="21"/>
  </si>
  <si>
    <t>FUROSHIKI PARIS及びからくり人形の動態展示を含めたパリ東京文化タンデム２０１８の実施に係るパリ市、パリ日本文化会館等との調整のため。</t>
    <phoneticPr fontId="21"/>
  </si>
  <si>
    <t>・パリ東京文化タンデム２０１８事業にかかるパリ市との調整
・東京都が主催として実施する文化事業の関係部署との調整
・ジャポニスム２０１８との連携にかかるパリ日本文化会館との調整
・パリの文化機関や民間等と連携した文化交流の事業調整</t>
    <phoneticPr fontId="21"/>
  </si>
  <si>
    <t>http://www.clairparis.org/ja/</t>
    <phoneticPr fontId="21"/>
  </si>
  <si>
    <t>奈良県</t>
    <rPh sb="0" eb="3">
      <t>ナラケン</t>
    </rPh>
    <phoneticPr fontId="23"/>
  </si>
  <si>
    <t>奈良県観光レップ</t>
    <rPh sb="0" eb="3">
      <t>ナラケン</t>
    </rPh>
    <rPh sb="3" eb="5">
      <t>カンコウ</t>
    </rPh>
    <phoneticPr fontId="23"/>
  </si>
  <si>
    <t>フランス</t>
    <phoneticPr fontId="23"/>
  </si>
  <si>
    <t>凸版印刷株式会社</t>
    <rPh sb="0" eb="2">
      <t>トッパン</t>
    </rPh>
    <rPh sb="2" eb="4">
      <t>インサツ</t>
    </rPh>
    <rPh sb="4" eb="8">
      <t>カブシキガイシャ</t>
    </rPh>
    <phoneticPr fontId="21"/>
  </si>
  <si>
    <t>地域振興部観光局
観光プロモーション課</t>
    <rPh sb="0" eb="2">
      <t>チイキ</t>
    </rPh>
    <rPh sb="2" eb="5">
      <t>シンコウブ</t>
    </rPh>
    <rPh sb="5" eb="7">
      <t>カンコウ</t>
    </rPh>
    <rPh sb="7" eb="8">
      <t>キョク</t>
    </rPh>
    <rPh sb="9" eb="11">
      <t>カンコウ</t>
    </rPh>
    <rPh sb="18" eb="19">
      <t>カ</t>
    </rPh>
    <phoneticPr fontId="23"/>
  </si>
  <si>
    <t>海外における奈良観光のPR・セールス活動など奈良への旅行者送客に向けたサポートを行うため。</t>
    <rPh sb="6" eb="8">
      <t>ナラ</t>
    </rPh>
    <rPh sb="22" eb="24">
      <t>ナラ</t>
    </rPh>
    <phoneticPr fontId="21"/>
  </si>
  <si>
    <t>現地旅行エージェント、関連企業・団体への訪問・セールス、現地メディアへの情報提供、奈良観光の資料配布、メールマガジン等による情報発信など。</t>
    <rPh sb="41" eb="43">
      <t>ナラ</t>
    </rPh>
    <phoneticPr fontId="21"/>
  </si>
  <si>
    <t>H26</t>
    <phoneticPr fontId="21"/>
  </si>
  <si>
    <t>シンガポール</t>
    <phoneticPr fontId="23"/>
  </si>
  <si>
    <t>H25</t>
    <phoneticPr fontId="23"/>
  </si>
  <si>
    <t>・山形県の広報宣伝
・観光プロモーション
・県産品の販路開拓、県内企業のビジネスの支援</t>
    <phoneticPr fontId="23"/>
  </si>
  <si>
    <t>中国ビジネスサポートデスク</t>
    <phoneticPr fontId="23"/>
  </si>
  <si>
    <t>上海</t>
    <phoneticPr fontId="23"/>
  </si>
  <si>
    <t>c</t>
    <phoneticPr fontId="23"/>
  </si>
  <si>
    <t>日中経済貿易センター</t>
    <rPh sb="0" eb="2">
      <t>ニッチュウ</t>
    </rPh>
    <rPh sb="2" eb="4">
      <t>ケイザイ</t>
    </rPh>
    <rPh sb="4" eb="6">
      <t>ボウエキ</t>
    </rPh>
    <phoneticPr fontId="23"/>
  </si>
  <si>
    <t>H22
H30年度末で廃止</t>
    <rPh sb="7" eb="9">
      <t>ネンド</t>
    </rPh>
    <rPh sb="9" eb="10">
      <t>マツ</t>
    </rPh>
    <rPh sb="11" eb="13">
      <t>ハイシ</t>
    </rPh>
    <phoneticPr fontId="23"/>
  </si>
  <si>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23"/>
  </si>
  <si>
    <t>http://www.pref.nagasaki.jp/bunrui/shigoto-sangyo/sangyoshien/kaigai/china-support/</t>
    <phoneticPr fontId="23"/>
  </si>
  <si>
    <t>中国ビジネスサポートデスク</t>
    <phoneticPr fontId="23"/>
  </si>
  <si>
    <t>c</t>
    <phoneticPr fontId="23"/>
  </si>
  <si>
    <t>http://www.pref.nagasaki.jp/bunrui/shigoto-sangyo/sangyoshien/kaigai/china-support/</t>
    <phoneticPr fontId="23"/>
  </si>
  <si>
    <t>中国ビジネスサポートデスク</t>
    <phoneticPr fontId="23"/>
  </si>
  <si>
    <t>大連</t>
    <rPh sb="0" eb="2">
      <t>ダイレン</t>
    </rPh>
    <phoneticPr fontId="23"/>
  </si>
  <si>
    <t>http://www.pref.nagasaki.jp/bunrui/shigoto-sangyo/sangyoshien/kaigai/china-support/</t>
    <phoneticPr fontId="23"/>
  </si>
  <si>
    <t>宮崎県上海事務所</t>
    <rPh sb="0" eb="3">
      <t>ミヤザキケン</t>
    </rPh>
    <rPh sb="3" eb="5">
      <t>シャンハイ</t>
    </rPh>
    <rPh sb="5" eb="7">
      <t>ジム</t>
    </rPh>
    <rPh sb="7" eb="8">
      <t>ショ</t>
    </rPh>
    <phoneticPr fontId="23"/>
  </si>
  <si>
    <t>独自海外事務所（（公社）宮崎県物産貿易振興センター上海事務所）</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30">
      <t>ジムショ</t>
    </rPh>
    <phoneticPr fontId="23"/>
  </si>
  <si>
    <t>H13～Ｈ30</t>
    <phoneticPr fontId="23"/>
  </si>
  <si>
    <t>オールみやざき営業課</t>
    <rPh sb="7" eb="10">
      <t>エイギョウカ</t>
    </rPh>
    <phoneticPr fontId="23"/>
  </si>
  <si>
    <t>重点エリアと位置づける中国において効率的・効果的に県産品の販路開拓や観光PR、県内企業の海外取引支援等を行い、本県経済の国際化を図るため。</t>
    <phoneticPr fontId="23"/>
  </si>
  <si>
    <t>http://www.sh-miyazaki.jp/</t>
    <phoneticPr fontId="21"/>
  </si>
  <si>
    <t>Ｈ３１より日中経済協会上海事務所へ移転</t>
    <rPh sb="5" eb="11">
      <t>ニッチュウケイザイキョウカイ</t>
    </rPh>
    <rPh sb="11" eb="13">
      <t>シャンハイ</t>
    </rPh>
    <rPh sb="13" eb="15">
      <t>ジム</t>
    </rPh>
    <rPh sb="15" eb="16">
      <t>ショ</t>
    </rPh>
    <rPh sb="17" eb="19">
      <t>イテン</t>
    </rPh>
    <phoneticPr fontId="21"/>
  </si>
  <si>
    <t>見直し中</t>
    <rPh sb="0" eb="2">
      <t>ミナオ</t>
    </rPh>
    <rPh sb="3" eb="4">
      <t>チュウ</t>
    </rPh>
    <phoneticPr fontId="21"/>
  </si>
  <si>
    <t>名古屋海外観光レップ</t>
    <phoneticPr fontId="21"/>
  </si>
  <si>
    <t xml:space="preserve"> 業務委託契約等（公益財団法人名古屋観光コンベンションビューローへ委託）</t>
    <rPh sb="1" eb="3">
      <t>ギョウム</t>
    </rPh>
    <rPh sb="3" eb="5">
      <t>イタク</t>
    </rPh>
    <rPh sb="5" eb="7">
      <t>ケイヤク</t>
    </rPh>
    <rPh sb="7" eb="8">
      <t>トウ</t>
    </rPh>
    <rPh sb="9" eb="11">
      <t>コウエキ</t>
    </rPh>
    <rPh sb="11" eb="13">
      <t>ザイダン</t>
    </rPh>
    <rPh sb="13" eb="15">
      <t>ホウジン</t>
    </rPh>
    <rPh sb="15" eb="18">
      <t>ナゴヤ</t>
    </rPh>
    <rPh sb="18" eb="20">
      <t>カンコウ</t>
    </rPh>
    <rPh sb="33" eb="35">
      <t>イタク</t>
    </rPh>
    <phoneticPr fontId="23"/>
  </si>
  <si>
    <t>株式会社日本旅行</t>
    <rPh sb="0" eb="4">
      <t>カブシキガイシャ</t>
    </rPh>
    <rPh sb="4" eb="6">
      <t>ニホン</t>
    </rPh>
    <rPh sb="6" eb="8">
      <t>リョコウ</t>
    </rPh>
    <phoneticPr fontId="21"/>
  </si>
  <si>
    <t>観光文化交流局観光推進室</t>
    <rPh sb="0" eb="2">
      <t>カンコウ</t>
    </rPh>
    <rPh sb="2" eb="4">
      <t>ブンカ</t>
    </rPh>
    <rPh sb="4" eb="6">
      <t>コウリュウ</t>
    </rPh>
    <rPh sb="6" eb="7">
      <t>キョク</t>
    </rPh>
    <rPh sb="7" eb="9">
      <t>カンコウ</t>
    </rPh>
    <rPh sb="9" eb="11">
      <t>スイシン</t>
    </rPh>
    <rPh sb="11" eb="12">
      <t>シツ</t>
    </rPh>
    <phoneticPr fontId="23"/>
  </si>
  <si>
    <t xml:space="preserve">
アジア地域において名古屋の魅力を活かした観光プロモーションを継続的かつ効果的に実施することで、名古屋の認知度向上と観光客誘致促進を図るため</t>
    <phoneticPr fontId="21"/>
  </si>
  <si>
    <t>・現地旅行会社等から、訪日旅行のトレンドや旅行者のニーズ・嗜好等の情報収集
・現地旅行会社等に対する旅行商品造成に有効な観光情報の提供
・現地での観光プロモーション等の実施</t>
    <phoneticPr fontId="21"/>
  </si>
  <si>
    <t>平成31年3月末で事業終了</t>
    <rPh sb="0" eb="2">
      <t>ヘイセイ</t>
    </rPh>
    <rPh sb="4" eb="5">
      <t>ネン</t>
    </rPh>
    <rPh sb="6" eb="7">
      <t>ガツ</t>
    </rPh>
    <rPh sb="7" eb="8">
      <t>マツ</t>
    </rPh>
    <rPh sb="9" eb="11">
      <t>ジギョウ</t>
    </rPh>
    <rPh sb="11" eb="13">
      <t>シュウリョウ</t>
    </rPh>
    <phoneticPr fontId="21"/>
  </si>
  <si>
    <t>名古屋海外観光レップ</t>
    <phoneticPr fontId="21"/>
  </si>
  <si>
    <t>c</t>
    <phoneticPr fontId="23"/>
  </si>
  <si>
    <t>株式会社ＪＴＢプロモーション</t>
    <rPh sb="0" eb="4">
      <t>カブシキガイシャ</t>
    </rPh>
    <phoneticPr fontId="21"/>
  </si>
  <si>
    <t>観光文化交流局観光推進室</t>
    <rPh sb="0" eb="2">
      <t>カンコウ</t>
    </rPh>
    <rPh sb="2" eb="4">
      <t>ブンカ</t>
    </rPh>
    <rPh sb="4" eb="6">
      <t>コウリュウ</t>
    </rPh>
    <rPh sb="6" eb="7">
      <t>キョク</t>
    </rPh>
    <phoneticPr fontId="23"/>
  </si>
  <si>
    <t xml:space="preserve">
アジア地域において名古屋の魅力を活かした観光プロモーションを継続的かつ効果的に実施することで、名古屋の認知度向上と観光客誘致促進を図るため</t>
    <phoneticPr fontId="21"/>
  </si>
  <si>
    <t>平成31年3月末で事業終了</t>
    <phoneticPr fontId="21"/>
  </si>
  <si>
    <t>神戸市</t>
    <rPh sb="0" eb="3">
      <t>コウベシ</t>
    </rPh>
    <phoneticPr fontId="1"/>
  </si>
  <si>
    <t>神戸海外観光ネットワーク拠点</t>
    <rPh sb="2" eb="4">
      <t>カイガイ</t>
    </rPh>
    <rPh sb="4" eb="6">
      <t>カンコウ</t>
    </rPh>
    <rPh sb="12" eb="14">
      <t>キョテン</t>
    </rPh>
    <phoneticPr fontId="1"/>
  </si>
  <si>
    <t>BANGKOK Porta Co.,Ltd.</t>
  </si>
  <si>
    <t>インドネシア／マレーシア</t>
  </si>
  <si>
    <t>ジャカルタ／クアラルンプール</t>
  </si>
  <si>
    <t>Relation Japan Inc</t>
  </si>
  <si>
    <t>台湾</t>
    <rPh sb="0" eb="2">
      <t>タイワン</t>
    </rPh>
    <phoneticPr fontId="1"/>
  </si>
  <si>
    <t>台北</t>
    <rPh sb="0" eb="2">
      <t>タイペイ</t>
    </rPh>
    <phoneticPr fontId="1"/>
  </si>
  <si>
    <t>J&amp;T CONTENTS（株）</t>
  </si>
  <si>
    <t>フランス</t>
    <phoneticPr fontId="23"/>
  </si>
  <si>
    <t>パリ</t>
    <phoneticPr fontId="23"/>
  </si>
  <si>
    <t>㈱ネットファム</t>
    <phoneticPr fontId="21"/>
  </si>
  <si>
    <t>H29</t>
    <phoneticPr fontId="21"/>
  </si>
  <si>
    <t>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t>
    <phoneticPr fontId="23"/>
  </si>
  <si>
    <t>ベトナムにおける旅行動向等に関する情報収集や，旅行会社，メディアや一般旅行者等に対する観光情報の提供，セールスコールやプロモーション活動等を実施することで，本県へのさらなる観光誘客促進及び認知度向上を図るため。</t>
    <phoneticPr fontId="21"/>
  </si>
  <si>
    <t xml:space="preserve">
（１）窓口相談業務
①貿易・投資相談業務
②現地情報提供業務
③展示会出展支援業務
④商談・アテンド業務
⑤取引先発掘・紹介業務　　　　　　　等
（２）現地ネットワークの運営業務
①ビジネスマッチング
②商談会、展示会の参加サポート　等
</t>
    <rPh sb="4" eb="6">
      <t>マドグチ</t>
    </rPh>
    <rPh sb="6" eb="8">
      <t>ソウダン</t>
    </rPh>
    <rPh sb="8" eb="10">
      <t>ギョウム</t>
    </rPh>
    <rPh sb="61" eb="63">
      <t>ショウカイ</t>
    </rPh>
    <rPh sb="77" eb="79">
      <t>ゲンチ</t>
    </rPh>
    <rPh sb="86" eb="88">
      <t>ウンエイ</t>
    </rPh>
    <rPh sb="88" eb="90">
      <t>ギョウム</t>
    </rPh>
    <rPh sb="103" eb="106">
      <t>ショウダンカイ</t>
    </rPh>
    <rPh sb="111" eb="113">
      <t>サンカ</t>
    </rPh>
    <rPh sb="118" eb="119">
      <t>トウ</t>
    </rPh>
    <phoneticPr fontId="22"/>
  </si>
  <si>
    <t>H24年8月　アセアンビジネスサポートデスクを設置
Ｈ26年8月　埼玉県ベトナムサポートデスクに名称変更</t>
    <rPh sb="3" eb="4">
      <t>ネン</t>
    </rPh>
    <rPh sb="5" eb="6">
      <t>ツキ</t>
    </rPh>
    <rPh sb="23" eb="25">
      <t>セッチ</t>
    </rPh>
    <rPh sb="29" eb="30">
      <t>ネン</t>
    </rPh>
    <rPh sb="31" eb="32">
      <t>ガツ</t>
    </rPh>
    <rPh sb="33" eb="36">
      <t>サイタマケン</t>
    </rPh>
    <rPh sb="48" eb="50">
      <t>メイショウ</t>
    </rPh>
    <rPh sb="50" eb="52">
      <t>ヘンコウ</t>
    </rPh>
    <phoneticPr fontId="21"/>
  </si>
  <si>
    <t>H26年8月　設置</t>
    <rPh sb="3" eb="4">
      <t>ネン</t>
    </rPh>
    <rPh sb="5" eb="6">
      <t>ツキ</t>
    </rPh>
    <rPh sb="7" eb="9">
      <t>セッチ</t>
    </rPh>
    <phoneticPr fontId="21"/>
  </si>
  <si>
    <t>H30年6月　設置</t>
    <rPh sb="3" eb="4">
      <t>ネン</t>
    </rPh>
    <rPh sb="5" eb="6">
      <t>ガツ</t>
    </rPh>
    <rPh sb="7" eb="9">
      <t>セッチ</t>
    </rPh>
    <phoneticPr fontId="21"/>
  </si>
  <si>
    <t>H28年8月　設置</t>
    <rPh sb="3" eb="4">
      <t>ネン</t>
    </rPh>
    <rPh sb="5" eb="6">
      <t>ツキ</t>
    </rPh>
    <rPh sb="7" eb="9">
      <t>セッチ</t>
    </rPh>
    <phoneticPr fontId="21"/>
  </si>
  <si>
    <t>H30年7月　設置</t>
    <rPh sb="3" eb="4">
      <t>ネン</t>
    </rPh>
    <rPh sb="5" eb="6">
      <t>ガツ</t>
    </rPh>
    <rPh sb="7" eb="9">
      <t>セッチ</t>
    </rPh>
    <phoneticPr fontId="21"/>
  </si>
  <si>
    <t xml:space="preserve">
（１）情報発信・収集業務
①現地旅行会社への埼玉県の観光情報の発信
②現地教育関連機関への埼玉県の観光情報の発信
③現地一般消費者向けの埼玉県の観光情報の発信
④現地での訪日旅行トレンド情報等の収集
⑤職員の現地視察の補助　等
（２）台湾における問い合わせ対応
①現地における埼玉県の観光に関する問い合わせ対応
②現地における埼玉県の観光に関する問い合わせの取りまとめ
③埼玉県からの法人などの訪問客の来訪対応　等
</t>
    <rPh sb="4" eb="6">
      <t>ジョウホウ</t>
    </rPh>
    <rPh sb="6" eb="8">
      <t>ハッシン</t>
    </rPh>
    <rPh sb="9" eb="11">
      <t>シュウシュウ</t>
    </rPh>
    <rPh sb="11" eb="13">
      <t>ギョウム</t>
    </rPh>
    <rPh sb="15" eb="17">
      <t>ゲンチ</t>
    </rPh>
    <rPh sb="17" eb="19">
      <t>リョコウ</t>
    </rPh>
    <rPh sb="19" eb="21">
      <t>カイシャ</t>
    </rPh>
    <rPh sb="23" eb="26">
      <t>サイタマケン</t>
    </rPh>
    <rPh sb="27" eb="29">
      <t>カンコウ</t>
    </rPh>
    <rPh sb="29" eb="31">
      <t>ジョウホウ</t>
    </rPh>
    <rPh sb="32" eb="34">
      <t>ハッシン</t>
    </rPh>
    <rPh sb="36" eb="38">
      <t>ゲンチ</t>
    </rPh>
    <rPh sb="38" eb="40">
      <t>キョウイク</t>
    </rPh>
    <rPh sb="40" eb="42">
      <t>カンレン</t>
    </rPh>
    <rPh sb="42" eb="44">
      <t>キカン</t>
    </rPh>
    <rPh sb="46" eb="49">
      <t>サイタマケン</t>
    </rPh>
    <rPh sb="50" eb="52">
      <t>カンコウ</t>
    </rPh>
    <rPh sb="52" eb="54">
      <t>ジョウホウ</t>
    </rPh>
    <rPh sb="55" eb="57">
      <t>ハッシン</t>
    </rPh>
    <rPh sb="59" eb="61">
      <t>ゲンチ</t>
    </rPh>
    <rPh sb="61" eb="63">
      <t>イッパン</t>
    </rPh>
    <rPh sb="63" eb="66">
      <t>ショウヒシャ</t>
    </rPh>
    <rPh sb="66" eb="67">
      <t>ム</t>
    </rPh>
    <rPh sb="69" eb="72">
      <t>サイタマケン</t>
    </rPh>
    <rPh sb="73" eb="75">
      <t>カンコウ</t>
    </rPh>
    <rPh sb="75" eb="77">
      <t>ジョウホウ</t>
    </rPh>
    <rPh sb="78" eb="80">
      <t>ハッシン</t>
    </rPh>
    <rPh sb="118" eb="120">
      <t>タイワン</t>
    </rPh>
    <rPh sb="124" eb="125">
      <t>ト</t>
    </rPh>
    <rPh sb="126" eb="127">
      <t>ア</t>
    </rPh>
    <rPh sb="129" eb="131">
      <t>タイオウ</t>
    </rPh>
    <rPh sb="133" eb="135">
      <t>ゲンチ</t>
    </rPh>
    <rPh sb="139" eb="142">
      <t>サイタマケン</t>
    </rPh>
    <rPh sb="143" eb="145">
      <t>カンコウ</t>
    </rPh>
    <rPh sb="146" eb="147">
      <t>カン</t>
    </rPh>
    <rPh sb="149" eb="150">
      <t>ト</t>
    </rPh>
    <rPh sb="151" eb="152">
      <t>ア</t>
    </rPh>
    <rPh sb="154" eb="156">
      <t>タイオウ</t>
    </rPh>
    <rPh sb="158" eb="160">
      <t>ゲンチ</t>
    </rPh>
    <rPh sb="164" eb="167">
      <t>サイタマケン</t>
    </rPh>
    <rPh sb="168" eb="170">
      <t>カンコウ</t>
    </rPh>
    <rPh sb="171" eb="172">
      <t>カン</t>
    </rPh>
    <rPh sb="174" eb="175">
      <t>ト</t>
    </rPh>
    <rPh sb="176" eb="177">
      <t>ア</t>
    </rPh>
    <rPh sb="180" eb="181">
      <t>ト</t>
    </rPh>
    <rPh sb="187" eb="190">
      <t>サイタマケン</t>
    </rPh>
    <rPh sb="193" eb="195">
      <t>ホウジン</t>
    </rPh>
    <rPh sb="198" eb="201">
      <t>ホウモンキャク</t>
    </rPh>
    <rPh sb="202" eb="204">
      <t>ライホウ</t>
    </rPh>
    <rPh sb="204" eb="206">
      <t>タイオウ</t>
    </rPh>
    <rPh sb="207" eb="208">
      <t>トウ</t>
    </rPh>
    <phoneticPr fontId="22"/>
  </si>
  <si>
    <t>海外における東京観光のＰＲ・東京のセールス活動など東京への旅行者送客に向けたサポートを行うため。</t>
    <phoneticPr fontId="23"/>
  </si>
  <si>
    <t>海外における東京観光のＰＲ・東京のセールス活動など東京への旅行者送客に向けたサポートを行うため。</t>
    <phoneticPr fontId="23"/>
  </si>
  <si>
    <t>海外における東京観光のＰＲ・東京のセールス活動など東京への旅行者送客に向けたサポートを行うため。</t>
    <phoneticPr fontId="23"/>
  </si>
  <si>
    <t>海外における東京観光のＰＲ・東京のセールス活動など東京への旅行者送客に向けたサポートを行うため。</t>
    <phoneticPr fontId="23"/>
  </si>
  <si>
    <t>海外における東京観光のＰＲ・東京のセールス活動など東京への旅行者送客に向けたサポートを行うため。</t>
    <phoneticPr fontId="23"/>
  </si>
  <si>
    <t>海外における東京観光のＰＲ・東京のセールス活動など東京への旅行者送客に向けたサポートを行うため。</t>
    <phoneticPr fontId="21"/>
  </si>
  <si>
    <t>・タイをはじめとするASEAN地域との取引に関する相談や情報提供
・都内中小企業と現地企業との商談会やセミナー等の開催
・都内中小企業の優れた製品や技術のＰＲ
・都内中小企業が利用できる商談スペース等の提供</t>
    <phoneticPr fontId="21"/>
  </si>
  <si>
    <t>・海外事業展開における相談（輸出入制度、各種規制、会計、税務等）
・ビジネスマッチング支援（現地の取引先、投資先候補の探索等）
・現地情報の都内中小企業への提供（投資・ビジネス情報等）
・都内中小企業の優れた製品や技術の現地でのＰＲ</t>
    <rPh sb="1" eb="3">
      <t>カイガイ</t>
    </rPh>
    <rPh sb="3" eb="5">
      <t>ジギョウ</t>
    </rPh>
    <rPh sb="5" eb="7">
      <t>テンカイ</t>
    </rPh>
    <rPh sb="11" eb="13">
      <t>ソウダン</t>
    </rPh>
    <rPh sb="14" eb="17">
      <t>ユシュツニュウ</t>
    </rPh>
    <rPh sb="17" eb="19">
      <t>セイド</t>
    </rPh>
    <rPh sb="20" eb="22">
      <t>カクシュ</t>
    </rPh>
    <rPh sb="22" eb="24">
      <t>キセイ</t>
    </rPh>
    <rPh sb="25" eb="27">
      <t>カイケイ</t>
    </rPh>
    <rPh sb="28" eb="30">
      <t>ゼイム</t>
    </rPh>
    <rPh sb="30" eb="31">
      <t>トウ</t>
    </rPh>
    <rPh sb="43" eb="45">
      <t>シエン</t>
    </rPh>
    <rPh sb="46" eb="48">
      <t>ゲンチ</t>
    </rPh>
    <rPh sb="49" eb="51">
      <t>トリヒキ</t>
    </rPh>
    <rPh sb="51" eb="52">
      <t>サキ</t>
    </rPh>
    <rPh sb="53" eb="55">
      <t>トウシ</t>
    </rPh>
    <rPh sb="55" eb="56">
      <t>サキ</t>
    </rPh>
    <rPh sb="56" eb="58">
      <t>コウホ</t>
    </rPh>
    <rPh sb="59" eb="61">
      <t>タンサク</t>
    </rPh>
    <rPh sb="61" eb="62">
      <t>トウ</t>
    </rPh>
    <rPh sb="65" eb="67">
      <t>ゲンチ</t>
    </rPh>
    <rPh sb="67" eb="69">
      <t>ジョウホウ</t>
    </rPh>
    <rPh sb="70" eb="72">
      <t>トナイ</t>
    </rPh>
    <rPh sb="72" eb="74">
      <t>チュウショウ</t>
    </rPh>
    <rPh sb="74" eb="76">
      <t>キギョウ</t>
    </rPh>
    <rPh sb="78" eb="80">
      <t>テイキョウ</t>
    </rPh>
    <rPh sb="81" eb="83">
      <t>トウシ</t>
    </rPh>
    <rPh sb="88" eb="90">
      <t>ジョウホウ</t>
    </rPh>
    <rPh sb="90" eb="91">
      <t>トウ</t>
    </rPh>
    <rPh sb="94" eb="96">
      <t>トナイ</t>
    </rPh>
    <rPh sb="96" eb="98">
      <t>チュウショウ</t>
    </rPh>
    <rPh sb="98" eb="100">
      <t>キギョウ</t>
    </rPh>
    <rPh sb="101" eb="102">
      <t>スグ</t>
    </rPh>
    <rPh sb="104" eb="106">
      <t>セイヒン</t>
    </rPh>
    <rPh sb="107" eb="109">
      <t>ギジュツ</t>
    </rPh>
    <rPh sb="110" eb="112">
      <t>ゲンチ</t>
    </rPh>
    <phoneticPr fontId="21"/>
  </si>
  <si>
    <t>戦略政策情報推進本部戦略事業部特区戦略事業推進課</t>
    <rPh sb="0" eb="2">
      <t>センリャク</t>
    </rPh>
    <rPh sb="2" eb="4">
      <t>セイサク</t>
    </rPh>
    <rPh sb="4" eb="6">
      <t>ジョウホウ</t>
    </rPh>
    <rPh sb="6" eb="8">
      <t>スイシン</t>
    </rPh>
    <rPh sb="8" eb="10">
      <t>ホンブ</t>
    </rPh>
    <rPh sb="10" eb="11">
      <t>セン</t>
    </rPh>
    <rPh sb="11" eb="12">
      <t>リャク</t>
    </rPh>
    <rPh sb="12" eb="14">
      <t>ジギョウ</t>
    </rPh>
    <rPh sb="14" eb="15">
      <t>ブ</t>
    </rPh>
    <rPh sb="15" eb="17">
      <t>トック</t>
    </rPh>
    <rPh sb="17" eb="19">
      <t>センリャク</t>
    </rPh>
    <rPh sb="19" eb="21">
      <t>ジギョウ</t>
    </rPh>
    <rPh sb="21" eb="24">
      <t>スイシンカ</t>
    </rPh>
    <phoneticPr fontId="23"/>
  </si>
  <si>
    <t>産業労働局商工部経営支援課</t>
    <phoneticPr fontId="21"/>
  </si>
  <si>
    <t>・ 東京都の外国企業誘致支援内容、各産業分野における市場動向、法規制等の最新情報の提供
・対日投資に関心を有する外国企業の情報収集、発掘・誘致活動
・海外ハブ組織及び外国企業からの問い合わせへの対応
・必要に応じて、現地で開催される展示会、イベント等に出展し、東京都の外国企業誘致支援内容及び特区制度等をＰＲ</t>
    <rPh sb="53" eb="54">
      <t>ユウ</t>
    </rPh>
    <phoneticPr fontId="23"/>
  </si>
  <si>
    <t>外資系企業の誘致と県内中小企業の国際化支援を行うため、現地における迅速かつ的確な情報収集、現地政府機関や企業とのフェイス・トゥ・フェイスの協力・連携関係を築くため設置している。</t>
    <phoneticPr fontId="23"/>
  </si>
  <si>
    <t>総合政策局国際課</t>
    <rPh sb="0" eb="2">
      <t>ソウゴウ</t>
    </rPh>
    <rPh sb="2" eb="4">
      <t>セイサク</t>
    </rPh>
    <rPh sb="4" eb="5">
      <t>キョク</t>
    </rPh>
    <rPh sb="5" eb="7">
      <t>コクサイ</t>
    </rPh>
    <rPh sb="7" eb="8">
      <t>カ</t>
    </rPh>
    <phoneticPr fontId="23"/>
  </si>
  <si>
    <t>・販路開拓支援
・法律制度等現地情報の提供
・県人会運営など</t>
    <phoneticPr fontId="23"/>
  </si>
  <si>
    <t>・販路開拓支援
・法律制度等現地情報の提供など</t>
    <phoneticPr fontId="23"/>
  </si>
  <si>
    <t>（進出支援）
進出や法人設立手続のサポート、工業団地等の紹介、現地アテンド 等
 （販路開拓支援）
市場情報、バイヤー情報、制度情報などの収集・提供、バイヤーの紹介、マッチング支援、簡易市場調査、展示会出展支援、バイヤー招聘、現地商談会開催　等
（観光客誘致）
旅行代理店等に対する営業・情報発信、教育旅行誘致、旅行博への出展　等
（グローバル人材の育成・確保）
産官学連携による現地大学等との連携　等</t>
    <phoneticPr fontId="23"/>
  </si>
  <si>
    <t>産業政策課</t>
    <rPh sb="0" eb="5">
      <t>サンギョウセイサクカ</t>
    </rPh>
    <phoneticPr fontId="23"/>
  </si>
  <si>
    <t>・受発注のための県関係企業間、現地企業との引合、斡旋
・経済・貿易・投資環境等に関する情報収集・提供
・県内産業、観光の紹介宣伝
・見本市への参加支援
・国際交流の促進</t>
    <phoneticPr fontId="23"/>
  </si>
  <si>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23"/>
  </si>
  <si>
    <t>県内中小企業海外事業活動支援
　　情報収集・情報提供
　　進出企業支援
対内投資促進
　　投資セミナーへの参加
　　有望企業の発堀
　　企業訪問個別ＰＲ
外客誘致促進
　　観光展等への出展
　　旅行代理店等へのＰＲ</t>
    <rPh sb="45" eb="47">
      <t>トウシ</t>
    </rPh>
    <rPh sb="53" eb="55">
      <t>サンカ</t>
    </rPh>
    <phoneticPr fontId="23"/>
  </si>
  <si>
    <t>意見交換会等を通じた愛知県進出企業間のネットワーク形成
政府訪問による情報収集・企業側の要望伝達
進出企業からの相談対応
インドから日本への技能実習生に係る調整、ＰＲ</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0" eb="32">
      <t>ホウモン</t>
    </rPh>
    <rPh sb="35" eb="37">
      <t>ジョウホウ</t>
    </rPh>
    <rPh sb="37" eb="39">
      <t>シュウシュウ</t>
    </rPh>
    <rPh sb="40" eb="42">
      <t>キギョウ</t>
    </rPh>
    <rPh sb="42" eb="43">
      <t>ガワ</t>
    </rPh>
    <rPh sb="44" eb="46">
      <t>ヨウボウ</t>
    </rPh>
    <rPh sb="46" eb="48">
      <t>デンタツ</t>
    </rPh>
    <rPh sb="49" eb="51">
      <t>シンシュツ</t>
    </rPh>
    <rPh sb="51" eb="53">
      <t>キギョウ</t>
    </rPh>
    <rPh sb="56" eb="58">
      <t>ソウダン</t>
    </rPh>
    <rPh sb="58" eb="60">
      <t>タイオウ</t>
    </rPh>
    <rPh sb="66" eb="68">
      <t>ニホン</t>
    </rPh>
    <rPh sb="70" eb="72">
      <t>ギノウ</t>
    </rPh>
    <rPh sb="72" eb="75">
      <t>ジッシュウセイ</t>
    </rPh>
    <rPh sb="76" eb="77">
      <t>カカワ</t>
    </rPh>
    <rPh sb="78" eb="80">
      <t>チョウセイ</t>
    </rPh>
    <phoneticPr fontId="23"/>
  </si>
  <si>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広報活動(兵庫県・センターのＰＲ)
(7) 情報収集・提供および連絡・調整活動
(8) 便宜供与</t>
    <phoneticPr fontId="23"/>
  </si>
  <si>
    <t>広東省、海南省との姉妹交流の強化
国際経済交流の支援
本県が実施する各種経済交流事業の支援</t>
    <rPh sb="11" eb="13">
      <t>コウリュウ</t>
    </rPh>
    <phoneticPr fontId="23"/>
  </si>
  <si>
    <t>国際定期航空路線（米子-ソウル便）・環日本海定期貨客船（境港－東海港）の利用促進及び日韓交流の現地支援を図るため。</t>
    <rPh sb="40" eb="41">
      <t>オヨ</t>
    </rPh>
    <phoneticPr fontId="23"/>
  </si>
  <si>
    <t xml:space="preserve">
（１）ロシア側関係者との連絡調整等　
（２）鳥取県の情報発信及び現地の情報収集
（３）鳥取県内企業の貿易拡大、環日本海定期貨客船の貨物創出に向けた情報収集及び支援、鳥取県への観光促進に向けた情報収集及び支援
（４）ロシア専門マネージャーとの連携
</t>
    <phoneticPr fontId="23"/>
  </si>
  <si>
    <t xml:space="preserve">
１　米子-ソウル便・環日本海定期貨客船の利用促進
　　◎鳥取県への誘客促進
　　　　・旅行商品の造成支援
　　　　・マスコミ、旅行ＡＧＴの招致等
２　経済交流等各種交流事業に係る連絡調整・調査
３　訪韓団への随行
４　県内市町村の国際交流に対する支援　　等
</t>
    <rPh sb="11" eb="12">
      <t>カン</t>
    </rPh>
    <rPh sb="12" eb="14">
      <t>ニホン</t>
    </rPh>
    <rPh sb="14" eb="15">
      <t>カイ</t>
    </rPh>
    <rPh sb="15" eb="17">
      <t>テイキ</t>
    </rPh>
    <rPh sb="17" eb="18">
      <t>カ</t>
    </rPh>
    <rPh sb="18" eb="20">
      <t>キャクセン</t>
    </rPh>
    <rPh sb="128" eb="129">
      <t>トウ</t>
    </rPh>
    <phoneticPr fontId="23"/>
  </si>
  <si>
    <t xml:space="preserve">
（ア）東南アジア展開を図る企業の支援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
</t>
    <phoneticPr fontId="21"/>
  </si>
  <si>
    <t>・H21から業務委託
・大連ビジネスサポートデスクはＨ25年3月をもって廃止し、岡山県上海事務所に統合している。</t>
    <phoneticPr fontId="21"/>
  </si>
  <si>
    <t>フランス現地において効果的な活動を実施することで，広島への観光客増加を図るため。</t>
    <rPh sb="4" eb="6">
      <t>ゲンチ</t>
    </rPh>
    <rPh sb="10" eb="13">
      <t>コウカテキ</t>
    </rPh>
    <rPh sb="14" eb="16">
      <t>カツドウ</t>
    </rPh>
    <rPh sb="17" eb="19">
      <t>ジッシ</t>
    </rPh>
    <phoneticPr fontId="23"/>
  </si>
  <si>
    <t>韓国現地において効果的な活動を実施することで，広島への観光客増加を図るため。</t>
    <rPh sb="0" eb="2">
      <t>カンコク</t>
    </rPh>
    <rPh sb="2" eb="4">
      <t>ゲンチ</t>
    </rPh>
    <rPh sb="8" eb="11">
      <t>コウカテキ</t>
    </rPh>
    <rPh sb="12" eb="14">
      <t>カツドウ</t>
    </rPh>
    <rPh sb="15" eb="17">
      <t>ジッシ</t>
    </rPh>
    <phoneticPr fontId="23"/>
  </si>
  <si>
    <t>中国における県内企業のビジネス展開を支援するため</t>
    <phoneticPr fontId="21"/>
  </si>
  <si>
    <t>ビジネスに関する情報提供やアドバイス、現地におけるビジネスコーディネート</t>
    <phoneticPr fontId="21"/>
  </si>
  <si>
    <t>ビジネスに関する情報提供やアドバイス、現地におけるビジネスコーディネート</t>
    <phoneticPr fontId="21"/>
  </si>
  <si>
    <t xml:space="preserve">
【事業対象者】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
</t>
    <phoneticPr fontId="21"/>
  </si>
  <si>
    <t xml:space="preserve">
【事業対象者】
県内中小企業、経済団体、自治体等
【手段・活動】
①人的ネットワークの構築
②観光客の誘致
③県産品の輸出促進
④企業の海外展開支援
</t>
    <rPh sb="2" eb="4">
      <t>ジギョウ</t>
    </rPh>
    <rPh sb="4" eb="6">
      <t>タイショウ</t>
    </rPh>
    <rPh sb="6" eb="7">
      <t>シャ</t>
    </rPh>
    <rPh sb="9" eb="11">
      <t>ケンナイ</t>
    </rPh>
    <rPh sb="11" eb="13">
      <t>チュウショウ</t>
    </rPh>
    <rPh sb="13" eb="15">
      <t>キギョウ</t>
    </rPh>
    <rPh sb="16" eb="18">
      <t>ケイザイ</t>
    </rPh>
    <rPh sb="18" eb="20">
      <t>ダンタイ</t>
    </rPh>
    <rPh sb="21" eb="24">
      <t>ジチタイ</t>
    </rPh>
    <rPh sb="24" eb="25">
      <t>トウ</t>
    </rPh>
    <rPh sb="27" eb="29">
      <t>シュダン</t>
    </rPh>
    <rPh sb="30" eb="32">
      <t>カツドウ</t>
    </rPh>
    <rPh sb="35" eb="37">
      <t>ジンテキ</t>
    </rPh>
    <rPh sb="44" eb="46">
      <t>コウチク</t>
    </rPh>
    <rPh sb="48" eb="51">
      <t>カンコウキャク</t>
    </rPh>
    <rPh sb="52" eb="54">
      <t>ユウチ</t>
    </rPh>
    <rPh sb="56" eb="57">
      <t>ケン</t>
    </rPh>
    <rPh sb="57" eb="58">
      <t>サン</t>
    </rPh>
    <rPh sb="58" eb="59">
      <t>ヒン</t>
    </rPh>
    <rPh sb="60" eb="62">
      <t>ユシュツ</t>
    </rPh>
    <rPh sb="62" eb="64">
      <t>ソクシン</t>
    </rPh>
    <rPh sb="66" eb="68">
      <t>キギョウ</t>
    </rPh>
    <rPh sb="69" eb="71">
      <t>カイガイ</t>
    </rPh>
    <rPh sb="71" eb="73">
      <t>テンカイ</t>
    </rPh>
    <rPh sb="73" eb="75">
      <t>シエン</t>
    </rPh>
    <phoneticPr fontId="23"/>
  </si>
  <si>
    <t>http://www.pref.miyazaki.lg.jp/allmiyazaki/kanko/koryu/index.html</t>
    <phoneticPr fontId="21"/>
  </si>
  <si>
    <t>基地問題に関する情報収集、沖縄の状況などの情報発信、訪米の対応、沖縄に関する図書の充実化、研究環境の整備</t>
    <rPh sb="0" eb="2">
      <t>キチ</t>
    </rPh>
    <rPh sb="2" eb="4">
      <t>モンダイ</t>
    </rPh>
    <rPh sb="5" eb="6">
      <t>カン</t>
    </rPh>
    <rPh sb="8" eb="10">
      <t>ジョウホウ</t>
    </rPh>
    <rPh sb="10" eb="12">
      <t>シュウシュウ</t>
    </rPh>
    <rPh sb="13" eb="15">
      <t>オキナワ</t>
    </rPh>
    <rPh sb="16" eb="18">
      <t>ジョウキョウ</t>
    </rPh>
    <rPh sb="21" eb="23">
      <t>ジョウホウ</t>
    </rPh>
    <rPh sb="23" eb="25">
      <t>ハッシン</t>
    </rPh>
    <rPh sb="26" eb="28">
      <t>ホウベイ</t>
    </rPh>
    <rPh sb="29" eb="31">
      <t>タイオウ</t>
    </rPh>
    <rPh sb="32" eb="34">
      <t>オキナワ</t>
    </rPh>
    <rPh sb="35" eb="36">
      <t>カン</t>
    </rPh>
    <rPh sb="38" eb="40">
      <t>トショ</t>
    </rPh>
    <rPh sb="41" eb="43">
      <t>ジュウジツ</t>
    </rPh>
    <rPh sb="43" eb="44">
      <t>カ</t>
    </rPh>
    <rPh sb="45" eb="47">
      <t>ケンキュウ</t>
    </rPh>
    <rPh sb="47" eb="49">
      <t>カンキョウ</t>
    </rPh>
    <rPh sb="50" eb="52">
      <t>セイビ</t>
    </rPh>
    <phoneticPr fontId="21"/>
  </si>
  <si>
    <t xml:space="preserve">
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
</t>
    <rPh sb="26" eb="28">
      <t>ゲンチ</t>
    </rPh>
    <rPh sb="32" eb="34">
      <t>ジョウホウ</t>
    </rPh>
    <rPh sb="35" eb="37">
      <t>シュウシュウ</t>
    </rPh>
    <rPh sb="37" eb="38">
      <t>オヨ</t>
    </rPh>
    <rPh sb="39" eb="41">
      <t>テイキョウ</t>
    </rPh>
    <rPh sb="80" eb="82">
      <t>セツリツ</t>
    </rPh>
    <rPh sb="91" eb="93">
      <t>ソウダン</t>
    </rPh>
    <phoneticPr fontId="23"/>
  </si>
  <si>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23"/>
  </si>
  <si>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23"/>
  </si>
  <si>
    <t>武雄市</t>
    <rPh sb="0" eb="3">
      <t>タケオシ</t>
    </rPh>
    <phoneticPr fontId="21"/>
  </si>
  <si>
    <t>日本自治体等連合
シンガポール事務所</t>
    <rPh sb="0" eb="2">
      <t>ニホン</t>
    </rPh>
    <rPh sb="2" eb="5">
      <t>ジチタイ</t>
    </rPh>
    <rPh sb="5" eb="6">
      <t>トウ</t>
    </rPh>
    <rPh sb="6" eb="8">
      <t>レンゴウ</t>
    </rPh>
    <rPh sb="15" eb="17">
      <t>ジム</t>
    </rPh>
    <rPh sb="17" eb="18">
      <t>ショ</t>
    </rPh>
    <phoneticPr fontId="21"/>
  </si>
  <si>
    <t xml:space="preserve">独自事務所
</t>
    <rPh sb="0" eb="2">
      <t>ドクジ</t>
    </rPh>
    <rPh sb="2" eb="4">
      <t>ジム</t>
    </rPh>
    <rPh sb="4" eb="5">
      <t>ショ</t>
    </rPh>
    <phoneticPr fontId="21"/>
  </si>
  <si>
    <t>佐賀県武雄市
営業部商工課
（日本自治体等連合
シンガポール事務所運営協議会事務局）</t>
    <rPh sb="0" eb="3">
      <t>サガケン</t>
    </rPh>
    <rPh sb="3" eb="6">
      <t>タケオシ</t>
    </rPh>
    <rPh sb="7" eb="9">
      <t>エイギョウ</t>
    </rPh>
    <rPh sb="9" eb="10">
      <t>ブ</t>
    </rPh>
    <rPh sb="10" eb="12">
      <t>ショウコウ</t>
    </rPh>
    <rPh sb="12" eb="13">
      <t>カ</t>
    </rPh>
    <phoneticPr fontId="21"/>
  </si>
  <si>
    <t>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21"/>
  </si>
  <si>
    <t xml:space="preserve">①特産品の販路開拓
②観光誘客の推進
③周辺諸国の調査（経済、企業、観光）
</t>
    <rPh sb="1" eb="4">
      <t>トクサンヒン</t>
    </rPh>
    <rPh sb="5" eb="7">
      <t>ハンロ</t>
    </rPh>
    <rPh sb="7" eb="9">
      <t>カイタク</t>
    </rPh>
    <rPh sb="11" eb="13">
      <t>カンコウ</t>
    </rPh>
    <rPh sb="13" eb="15">
      <t>ユウキャク</t>
    </rPh>
    <rPh sb="16" eb="18">
      <t>スイシン</t>
    </rPh>
    <rPh sb="20" eb="22">
      <t>シュウヘン</t>
    </rPh>
    <rPh sb="22" eb="24">
      <t>ショコク</t>
    </rPh>
    <rPh sb="25" eb="27">
      <t>チョウサ</t>
    </rPh>
    <rPh sb="28" eb="30">
      <t>ケイザイ</t>
    </rPh>
    <rPh sb="31" eb="33">
      <t>キギョウ</t>
    </rPh>
    <rPh sb="34" eb="36">
      <t>カンコウ</t>
    </rPh>
    <phoneticPr fontId="21"/>
  </si>
  <si>
    <t>平成25年10月25日設置</t>
    <rPh sb="0" eb="2">
      <t>ヘイセイ</t>
    </rPh>
    <rPh sb="4" eb="5">
      <t>ネン</t>
    </rPh>
    <rPh sb="7" eb="8">
      <t>ガツ</t>
    </rPh>
    <rPh sb="10" eb="11">
      <t>ニチ</t>
    </rPh>
    <rPh sb="11" eb="13">
      <t>セッチ</t>
    </rPh>
    <phoneticPr fontId="21"/>
  </si>
  <si>
    <t>現状維持</t>
    <phoneticPr fontId="21"/>
  </si>
  <si>
    <t>三条市</t>
    <rPh sb="0" eb="3">
      <t>サンジョウシ</t>
    </rPh>
    <phoneticPr fontId="21"/>
  </si>
  <si>
    <t>佐賀県武雄市
営業部海外対策課
（日本自治体等連合
シンガポール事務所運営協議会事務局）</t>
    <rPh sb="0" eb="3">
      <t>サガケン</t>
    </rPh>
    <rPh sb="3" eb="6">
      <t>タケオシ</t>
    </rPh>
    <rPh sb="7" eb="9">
      <t>エイギョウ</t>
    </rPh>
    <rPh sb="9" eb="10">
      <t>ブ</t>
    </rPh>
    <rPh sb="10" eb="12">
      <t>カイガイ</t>
    </rPh>
    <rPh sb="12" eb="14">
      <t>タイサク</t>
    </rPh>
    <rPh sb="14" eb="15">
      <t>カ</t>
    </rPh>
    <phoneticPr fontId="21"/>
  </si>
  <si>
    <t>平成25年10月25日設置
燕三条地場産業振興センターは、新潟県、燕市、三条市等が出資して設立。</t>
    <rPh sb="0" eb="2">
      <t>ヘイセイ</t>
    </rPh>
    <rPh sb="4" eb="5">
      <t>ネン</t>
    </rPh>
    <rPh sb="7" eb="8">
      <t>ガツ</t>
    </rPh>
    <rPh sb="10" eb="11">
      <t>ニチ</t>
    </rPh>
    <rPh sb="11" eb="13">
      <t>セッチ</t>
    </rPh>
    <rPh sb="14" eb="15">
      <t>ツバメ</t>
    </rPh>
    <rPh sb="15" eb="17">
      <t>サンジョウ</t>
    </rPh>
    <rPh sb="17" eb="19">
      <t>ジバ</t>
    </rPh>
    <rPh sb="19" eb="21">
      <t>サンギョウ</t>
    </rPh>
    <rPh sb="21" eb="23">
      <t>シンコウ</t>
    </rPh>
    <rPh sb="29" eb="32">
      <t>ニイガタケン</t>
    </rPh>
    <rPh sb="33" eb="34">
      <t>ツバメ</t>
    </rPh>
    <rPh sb="34" eb="35">
      <t>シ</t>
    </rPh>
    <rPh sb="36" eb="39">
      <t>サンジョウシ</t>
    </rPh>
    <rPh sb="39" eb="40">
      <t>ナド</t>
    </rPh>
    <rPh sb="41" eb="43">
      <t>シュッシ</t>
    </rPh>
    <rPh sb="45" eb="47">
      <t>セツリツ</t>
    </rPh>
    <phoneticPr fontId="21"/>
  </si>
  <si>
    <t>泉佐野市</t>
    <rPh sb="0" eb="1">
      <t>イズミ</t>
    </rPh>
    <rPh sb="1" eb="4">
      <t>サノシ</t>
    </rPh>
    <phoneticPr fontId="21"/>
  </si>
  <si>
    <t>H29</t>
    <phoneticPr fontId="23"/>
  </si>
  <si>
    <t>佐賀県武雄市
営業部地域経済課
（日本自治体等連合
シンガポール事務所運営協議会事務局）</t>
    <rPh sb="0" eb="3">
      <t>サガケン</t>
    </rPh>
    <rPh sb="3" eb="6">
      <t>タケオシ</t>
    </rPh>
    <rPh sb="7" eb="9">
      <t>エイギョウ</t>
    </rPh>
    <rPh sb="9" eb="10">
      <t>ブ</t>
    </rPh>
    <rPh sb="10" eb="12">
      <t>チイキ</t>
    </rPh>
    <rPh sb="12" eb="14">
      <t>ケイザイ</t>
    </rPh>
    <rPh sb="14" eb="15">
      <t>カ</t>
    </rPh>
    <phoneticPr fontId="21"/>
  </si>
  <si>
    <t>平成29年度より参加</t>
    <rPh sb="0" eb="2">
      <t>ヘイセイ</t>
    </rPh>
    <rPh sb="4" eb="6">
      <t>ネンド</t>
    </rPh>
    <rPh sb="8" eb="10">
      <t>サンカ</t>
    </rPh>
    <phoneticPr fontId="21"/>
  </si>
  <si>
    <t>計
(a)
+
(b)</t>
    <rPh sb="0" eb="1">
      <t>ケイ</t>
    </rPh>
    <phoneticPr fontId="23"/>
  </si>
  <si>
    <t>現地
(b)</t>
    <rPh sb="0" eb="2">
      <t>ゲンチ</t>
    </rPh>
    <phoneticPr fontId="23"/>
  </si>
  <si>
    <t>北海道とサハリン州等との交流事業の展開により友好・信頼関係が構築される中、北海道の直営事務所として州政府機関との信頼関係を強化、正確・迅速な情報収集を行い、交流をより活発にさせるための拠点として設置</t>
    <rPh sb="9" eb="10">
      <t>トウ</t>
    </rPh>
    <phoneticPr fontId="23"/>
  </si>
  <si>
    <t>【観光部門】
・ホームページの運営
・観光商談会の開催（年１回）
・イベント出展等による観光ＰＲ
【物産部門】
・バイヤー招聘事業の実施</t>
    <rPh sb="28" eb="29">
      <t>ネン</t>
    </rPh>
    <rPh sb="30" eb="31">
      <t>カイ</t>
    </rPh>
    <rPh sb="61" eb="63">
      <t>ショウヘイ</t>
    </rPh>
    <rPh sb="63" eb="65">
      <t>ジギョウ</t>
    </rPh>
    <rPh sb="66" eb="68">
      <t>ジッシ</t>
    </rPh>
    <phoneticPr fontId="23"/>
  </si>
  <si>
    <t>独自海外事務所（(公財)いわて産業振興センター大連経済事務所）</t>
    <rPh sb="0" eb="2">
      <t>ドクジ</t>
    </rPh>
    <rPh sb="2" eb="4">
      <t>カイガイ</t>
    </rPh>
    <rPh sb="4" eb="6">
      <t>ジム</t>
    </rPh>
    <rPh sb="6" eb="7">
      <t>ショ</t>
    </rPh>
    <rPh sb="9" eb="10">
      <t>コウ</t>
    </rPh>
    <rPh sb="10" eb="11">
      <t>ザイ</t>
    </rPh>
    <rPh sb="15" eb="17">
      <t>サンギョウ</t>
    </rPh>
    <rPh sb="17" eb="19">
      <t>シンコウ</t>
    </rPh>
    <rPh sb="23" eb="24">
      <t>ダイ</t>
    </rPh>
    <rPh sb="24" eb="25">
      <t>レン</t>
    </rPh>
    <rPh sb="25" eb="27">
      <t>ケイザイ</t>
    </rPh>
    <rPh sb="27" eb="29">
      <t>ジム</t>
    </rPh>
    <rPh sb="29" eb="30">
      <t>ショ</t>
    </rPh>
    <phoneticPr fontId="43"/>
  </si>
  <si>
    <t>中国と岩手県との経済交流を中心とした各種交流の促進のため、歴史的にも岩手と親交が深い経済都市である大連市に事務所を設置。</t>
    <rPh sb="40" eb="41">
      <t>フカ</t>
    </rPh>
    <phoneticPr fontId="21"/>
  </si>
  <si>
    <t>独自海外事務所（(公財)いわて産業振興センター雲南事務所）</t>
    <rPh sb="0" eb="2">
      <t>ドクジ</t>
    </rPh>
    <rPh sb="2" eb="4">
      <t>カイガイ</t>
    </rPh>
    <rPh sb="4" eb="6">
      <t>ジム</t>
    </rPh>
    <rPh sb="6" eb="7">
      <t>ショ</t>
    </rPh>
    <rPh sb="9" eb="10">
      <t>コウ</t>
    </rPh>
    <rPh sb="10" eb="11">
      <t>ザイ</t>
    </rPh>
    <rPh sb="15" eb="17">
      <t>サンギョウ</t>
    </rPh>
    <rPh sb="17" eb="19">
      <t>シンコウ</t>
    </rPh>
    <rPh sb="23" eb="25">
      <t>ウンナン</t>
    </rPh>
    <rPh sb="25" eb="27">
      <t>ジム</t>
    </rPh>
    <rPh sb="27" eb="28">
      <t>ショ</t>
    </rPh>
    <phoneticPr fontId="43"/>
  </si>
  <si>
    <t>・交流全般に係る雲南省との連絡・調整
・雲南省の各種情報収集
・交流全般に係る県内関係者の支援（相談対応、現地訪問時の同行及び通訳等）
・県内企業と雲南省バイヤー等とのビジネス支援
・本県の観光ＰＲと雲南省から観光客誘致</t>
    <rPh sb="1" eb="3">
      <t>コウリュウ</t>
    </rPh>
    <rPh sb="3" eb="5">
      <t>ゼンパン</t>
    </rPh>
    <rPh sb="6" eb="7">
      <t>カカ</t>
    </rPh>
    <rPh sb="8" eb="11">
      <t>ウンナンショウ</t>
    </rPh>
    <rPh sb="13" eb="15">
      <t>レンラク</t>
    </rPh>
    <rPh sb="16" eb="18">
      <t>チョウセイ</t>
    </rPh>
    <rPh sb="20" eb="23">
      <t>ウンナンショウ</t>
    </rPh>
    <rPh sb="24" eb="26">
      <t>カクシュ</t>
    </rPh>
    <rPh sb="26" eb="28">
      <t>ジョウホウ</t>
    </rPh>
    <rPh sb="28" eb="30">
      <t>シュウシュウ</t>
    </rPh>
    <rPh sb="32" eb="34">
      <t>コウリュウ</t>
    </rPh>
    <rPh sb="34" eb="36">
      <t>ゼンパン</t>
    </rPh>
    <rPh sb="37" eb="38">
      <t>カカ</t>
    </rPh>
    <rPh sb="39" eb="41">
      <t>ケンナイ</t>
    </rPh>
    <rPh sb="41" eb="44">
      <t>カンケイシャ</t>
    </rPh>
    <rPh sb="45" eb="47">
      <t>シエン</t>
    </rPh>
    <rPh sb="48" eb="50">
      <t>ソウダン</t>
    </rPh>
    <rPh sb="50" eb="52">
      <t>タイオウ</t>
    </rPh>
    <rPh sb="53" eb="55">
      <t>ゲンチ</t>
    </rPh>
    <rPh sb="55" eb="57">
      <t>ホウモン</t>
    </rPh>
    <rPh sb="57" eb="58">
      <t>ジ</t>
    </rPh>
    <rPh sb="59" eb="61">
      <t>ドウコウ</t>
    </rPh>
    <rPh sb="61" eb="62">
      <t>オヨ</t>
    </rPh>
    <rPh sb="63" eb="65">
      <t>ツウヤク</t>
    </rPh>
    <rPh sb="65" eb="66">
      <t>ナド</t>
    </rPh>
    <rPh sb="69" eb="71">
      <t>ケンナイ</t>
    </rPh>
    <rPh sb="71" eb="73">
      <t>キギョウ</t>
    </rPh>
    <rPh sb="74" eb="77">
      <t>ウンナンショウ</t>
    </rPh>
    <rPh sb="81" eb="82">
      <t>ナド</t>
    </rPh>
    <rPh sb="88" eb="90">
      <t>シエン</t>
    </rPh>
    <phoneticPr fontId="21"/>
  </si>
  <si>
    <t>①県内企業の韓国における活動支援
②観光ＰＲと韓国観光客誘致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23"/>
  </si>
  <si>
    <t>①県内企業の中国における活動支援
②観光ＰＲと中国観光客誘致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23"/>
  </si>
  <si>
    <t>宮城県ベトナムビジネスアドバイザリーデスク</t>
    <phoneticPr fontId="23"/>
  </si>
  <si>
    <t>ホーチミン、ハノイ</t>
    <phoneticPr fontId="23"/>
  </si>
  <si>
    <r>
      <t>【観光部門】誘客促進
・ホームページの運営
・観光商談会の開催
・ブロガー等招聘事業
・イベント出展等による観光</t>
    </r>
    <r>
      <rPr>
        <sz val="10"/>
        <rFont val="ＭＳ Ｐゴシック"/>
        <family val="3"/>
        <charset val="128"/>
      </rPr>
      <t>ＰＲ</t>
    </r>
    <r>
      <rPr>
        <sz val="10"/>
        <rFont val="ＭＳ Ｐゴシック"/>
        <family val="3"/>
      </rPr>
      <t xml:space="preserve">
【物産部門】販路拡大
・商談会出展等による物産</t>
    </r>
    <r>
      <rPr>
        <sz val="10"/>
        <rFont val="ＭＳ Ｐゴシック"/>
        <family val="3"/>
        <charset val="128"/>
      </rPr>
      <t>ＰＲ</t>
    </r>
    <r>
      <rPr>
        <sz val="10"/>
        <rFont val="ＭＳ Ｐゴシック"/>
        <family val="3"/>
      </rPr>
      <t xml:space="preserve">
・バイヤー招聘の実施
・韓国進出希望企業へのビジネスサポートの実施</t>
    </r>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58"/>
  </si>
  <si>
    <t>香港を拠点として、東アジア・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9" eb="10">
      <t>ヒガシ</t>
    </rPh>
    <rPh sb="140" eb="141">
      <t>ケン</t>
    </rPh>
    <rPh sb="141" eb="143">
      <t>サンピン</t>
    </rPh>
    <rPh sb="144" eb="146">
      <t>ハンロ</t>
    </rPh>
    <rPh sb="146" eb="148">
      <t>カクダイ</t>
    </rPh>
    <rPh sb="148" eb="149">
      <t>トウ</t>
    </rPh>
    <phoneticPr fontId="23"/>
  </si>
  <si>
    <t>企画部企画課</t>
    <rPh sb="0" eb="3">
      <t>キカクブ</t>
    </rPh>
    <rPh sb="3" eb="5">
      <t>キカク</t>
    </rPh>
    <rPh sb="5" eb="6">
      <t>カ</t>
    </rPh>
    <phoneticPr fontId="21"/>
  </si>
  <si>
    <t>海外における東京観光のＰＲ・東京のセールス活動など東京への旅行者送客に向けたサポートを行うため。</t>
    <phoneticPr fontId="23"/>
  </si>
  <si>
    <t>平成27年12月開設
職員数は平成30年9月末時点</t>
    <phoneticPr fontId="21"/>
  </si>
  <si>
    <t>中国への県内企業の関心の高さを背景に、現地の投資環境等に関する最新情報を提供することを目的に設置。近年は中国市場への販路開拓支援を推進。</t>
    <phoneticPr fontId="23"/>
  </si>
  <si>
    <t>東南アジアの中心であるシンガポールにおいて、県内企業への情報提供を行うことを目的に設置。便宜供与や進出支援に加え、販路開拓を推進。</t>
    <rPh sb="0" eb="2">
      <t>トウナン</t>
    </rPh>
    <rPh sb="6" eb="8">
      <t>チュウシン</t>
    </rPh>
    <rPh sb="22" eb="24">
      <t>ケンナイ</t>
    </rPh>
    <rPh sb="24" eb="26">
      <t>キギョウ</t>
    </rPh>
    <rPh sb="28" eb="30">
      <t>ジョウホウ</t>
    </rPh>
    <rPh sb="30" eb="32">
      <t>テイキョウ</t>
    </rPh>
    <rPh sb="33" eb="34">
      <t>オコナ</t>
    </rPh>
    <rPh sb="38" eb="40">
      <t>モクテキ</t>
    </rPh>
    <rPh sb="41" eb="43">
      <t>セッチ</t>
    </rPh>
    <rPh sb="44" eb="46">
      <t>ベンギ</t>
    </rPh>
    <rPh sb="46" eb="48">
      <t>キョウヨ</t>
    </rPh>
    <rPh sb="49" eb="51">
      <t>シンシュツ</t>
    </rPh>
    <rPh sb="51" eb="53">
      <t>シエン</t>
    </rPh>
    <rPh sb="54" eb="55">
      <t>クワ</t>
    </rPh>
    <rPh sb="57" eb="59">
      <t>ハンロ</t>
    </rPh>
    <rPh sb="59" eb="61">
      <t>カイタク</t>
    </rPh>
    <rPh sb="62" eb="64">
      <t>スイシン</t>
    </rPh>
    <phoneticPr fontId="21"/>
  </si>
  <si>
    <t xml:space="preserve">
欧州プロモーション現地レップ</t>
    <phoneticPr fontId="21"/>
  </si>
  <si>
    <t>兵庫県香港経済交流事務所</t>
    <rPh sb="0" eb="3">
      <t>ヒョウゴケン</t>
    </rPh>
    <rPh sb="3" eb="5">
      <t>ホンコン</t>
    </rPh>
    <rPh sb="5" eb="7">
      <t>ケイザイ</t>
    </rPh>
    <rPh sb="7" eb="9">
      <t>コウリュウ</t>
    </rPh>
    <rPh sb="9" eb="11">
      <t>ジム</t>
    </rPh>
    <rPh sb="11" eb="12">
      <t>ショ</t>
    </rPh>
    <phoneticPr fontId="23"/>
  </si>
  <si>
    <t>①現地での日本語ガイドの育成支援及び相互の観光交流促進
②その他両県州関係の情報収集及び発信</t>
    <rPh sb="1" eb="3">
      <t>ゲンチ</t>
    </rPh>
    <rPh sb="5" eb="8">
      <t>ニホンゴ</t>
    </rPh>
    <rPh sb="12" eb="14">
      <t>イクセイ</t>
    </rPh>
    <rPh sb="14" eb="16">
      <t>シエン</t>
    </rPh>
    <rPh sb="16" eb="17">
      <t>オヨ</t>
    </rPh>
    <rPh sb="18" eb="20">
      <t>ソウゴ</t>
    </rPh>
    <rPh sb="21" eb="23">
      <t>カンコウ</t>
    </rPh>
    <rPh sb="23" eb="25">
      <t>コウリュウ</t>
    </rPh>
    <rPh sb="25" eb="27">
      <t>ソクシン</t>
    </rPh>
    <rPh sb="31" eb="32">
      <t>タ</t>
    </rPh>
    <rPh sb="32" eb="33">
      <t>リョウ</t>
    </rPh>
    <rPh sb="33" eb="34">
      <t>ケン</t>
    </rPh>
    <rPh sb="34" eb="35">
      <t>シュウ</t>
    </rPh>
    <rPh sb="35" eb="37">
      <t>カンケイ</t>
    </rPh>
    <rPh sb="38" eb="40">
      <t>ジョウホウ</t>
    </rPh>
    <rPh sb="40" eb="42">
      <t>シュウシュウ</t>
    </rPh>
    <rPh sb="42" eb="43">
      <t>オヨ</t>
    </rPh>
    <rPh sb="44" eb="46">
      <t>ハッシン</t>
    </rPh>
    <phoneticPr fontId="21"/>
  </si>
  <si>
    <t>県内企業のアセアンへの海外展開を支援すると共に、同地域からの県内観光客の誘致及び県産品の販路拡大促進のため。</t>
    <rPh sb="0" eb="2">
      <t>ケンナイ</t>
    </rPh>
    <rPh sb="2" eb="4">
      <t>キギョウ</t>
    </rPh>
    <rPh sb="11" eb="13">
      <t>カイガイ</t>
    </rPh>
    <rPh sb="13" eb="15">
      <t>テンカイ</t>
    </rPh>
    <rPh sb="16" eb="18">
      <t>シエン</t>
    </rPh>
    <rPh sb="21" eb="22">
      <t>トモ</t>
    </rPh>
    <rPh sb="24" eb="25">
      <t>ドウ</t>
    </rPh>
    <rPh sb="25" eb="27">
      <t>チイキ</t>
    </rPh>
    <rPh sb="30" eb="32">
      <t>ケンナイ</t>
    </rPh>
    <rPh sb="32" eb="34">
      <t>カンコウ</t>
    </rPh>
    <rPh sb="34" eb="35">
      <t>キャク</t>
    </rPh>
    <rPh sb="36" eb="38">
      <t>ユウチ</t>
    </rPh>
    <rPh sb="38" eb="39">
      <t>オヨ</t>
    </rPh>
    <rPh sb="40" eb="41">
      <t>ケン</t>
    </rPh>
    <rPh sb="41" eb="43">
      <t>サンピン</t>
    </rPh>
    <rPh sb="44" eb="46">
      <t>ハンロ</t>
    </rPh>
    <rPh sb="46" eb="48">
      <t>カクダイ</t>
    </rPh>
    <rPh sb="48" eb="50">
      <t>ソクシン</t>
    </rPh>
    <phoneticPr fontId="23"/>
  </si>
  <si>
    <t>（１）海外展開支援業務
①企業相談対応等
・事業展開相談
・取引先発掘・紹介
・展示会・見本市・商談会出展支援
・現地情報収集
・商談設定・アテンド
②進出企業経営支援業務
・現地進出企業等に対する経営支援
（２）観光誘客業務
①WEBサイト・フェイスブックの運営
②コーディネート活動
・県が実施する海外セールス活動への支援
（３）県産品販路拡大業務
①タイ、ベトナムにおける輸入バイヤーへのセールス活動
・小売店、レストランバイヤー等へのセールス活動等
②タイ、ベトナムにおける県内企業と輸入バイヤーとの取引支援
・輸入バイヤーとの商談時のアポイントメントやアテンド支援等
③展示会・見本市・商談会出展支援</t>
    <rPh sb="3" eb="5">
      <t>カイガイ</t>
    </rPh>
    <rPh sb="5" eb="7">
      <t>テンカイ</t>
    </rPh>
    <rPh sb="7" eb="9">
      <t>シエン</t>
    </rPh>
    <rPh sb="9" eb="11">
      <t>ギョウム</t>
    </rPh>
    <rPh sb="13" eb="15">
      <t>キギョウ</t>
    </rPh>
    <rPh sb="15" eb="17">
      <t>ソウダン</t>
    </rPh>
    <rPh sb="17" eb="19">
      <t>タイオウ</t>
    </rPh>
    <rPh sb="19" eb="20">
      <t>ナド</t>
    </rPh>
    <rPh sb="22" eb="24">
      <t>ジギョウ</t>
    </rPh>
    <rPh sb="24" eb="26">
      <t>テンカイ</t>
    </rPh>
    <rPh sb="26" eb="28">
      <t>ソウダン</t>
    </rPh>
    <rPh sb="30" eb="33">
      <t>トリヒキサキ</t>
    </rPh>
    <rPh sb="33" eb="35">
      <t>ハックツ</t>
    </rPh>
    <rPh sb="36" eb="38">
      <t>ショウカイ</t>
    </rPh>
    <rPh sb="40" eb="43">
      <t>テンジカイ</t>
    </rPh>
    <rPh sb="44" eb="47">
      <t>ミホンイチ</t>
    </rPh>
    <rPh sb="48" eb="51">
      <t>ショウダンカイ</t>
    </rPh>
    <rPh sb="51" eb="53">
      <t>シュッテン</t>
    </rPh>
    <rPh sb="53" eb="55">
      <t>シエン</t>
    </rPh>
    <rPh sb="57" eb="59">
      <t>ゲンチ</t>
    </rPh>
    <rPh sb="59" eb="61">
      <t>ジョウホウ</t>
    </rPh>
    <rPh sb="61" eb="63">
      <t>シュウシュウ</t>
    </rPh>
    <rPh sb="65" eb="67">
      <t>ショウダン</t>
    </rPh>
    <rPh sb="67" eb="69">
      <t>セッテイ</t>
    </rPh>
    <rPh sb="76" eb="78">
      <t>シンシュツ</t>
    </rPh>
    <rPh sb="78" eb="80">
      <t>キギョウ</t>
    </rPh>
    <rPh sb="80" eb="82">
      <t>ケイエイ</t>
    </rPh>
    <rPh sb="82" eb="84">
      <t>シエン</t>
    </rPh>
    <rPh sb="84" eb="86">
      <t>ギョウム</t>
    </rPh>
    <rPh sb="88" eb="90">
      <t>ゲンチ</t>
    </rPh>
    <rPh sb="90" eb="92">
      <t>シンシュツ</t>
    </rPh>
    <rPh sb="92" eb="94">
      <t>キギョウ</t>
    </rPh>
    <rPh sb="94" eb="95">
      <t>トウ</t>
    </rPh>
    <rPh sb="96" eb="97">
      <t>タイ</t>
    </rPh>
    <rPh sb="99" eb="101">
      <t>ケイエイ</t>
    </rPh>
    <rPh sb="101" eb="103">
      <t>シエン</t>
    </rPh>
    <rPh sb="108" eb="110">
      <t>カンコウ</t>
    </rPh>
    <rPh sb="110" eb="112">
      <t>ユウキャク</t>
    </rPh>
    <rPh sb="112" eb="114">
      <t>ギョウム</t>
    </rPh>
    <rPh sb="131" eb="133">
      <t>ウンエイ</t>
    </rPh>
    <rPh sb="146" eb="147">
      <t>ケン</t>
    </rPh>
    <rPh sb="148" eb="150">
      <t>ジッシ</t>
    </rPh>
    <rPh sb="152" eb="154">
      <t>カイガイ</t>
    </rPh>
    <rPh sb="158" eb="160">
      <t>カツドウ</t>
    </rPh>
    <rPh sb="162" eb="164">
      <t>シエン</t>
    </rPh>
    <rPh sb="169" eb="170">
      <t>ケン</t>
    </rPh>
    <rPh sb="170" eb="172">
      <t>サンピン</t>
    </rPh>
    <rPh sb="172" eb="174">
      <t>ハンロ</t>
    </rPh>
    <rPh sb="174" eb="176">
      <t>カクダイ</t>
    </rPh>
    <rPh sb="176" eb="178">
      <t>ギョウム</t>
    </rPh>
    <rPh sb="207" eb="210">
      <t>コウリテン</t>
    </rPh>
    <rPh sb="220" eb="221">
      <t>トウ</t>
    </rPh>
    <rPh sb="227" eb="229">
      <t>カツドウ</t>
    </rPh>
    <rPh sb="229" eb="230">
      <t>トウ</t>
    </rPh>
    <rPh sb="262" eb="264">
      <t>ユニュウ</t>
    </rPh>
    <rPh sb="270" eb="272">
      <t>ショウダン</t>
    </rPh>
    <rPh sb="272" eb="273">
      <t>ジ</t>
    </rPh>
    <rPh sb="287" eb="289">
      <t>シエン</t>
    </rPh>
    <rPh sb="289" eb="290">
      <t>トウ</t>
    </rPh>
    <phoneticPr fontId="23"/>
  </si>
  <si>
    <t>岡山県の観光ＰＲ、旅行会社への送客要請、航空会社との連絡調整等を現地で継続的に実施することにより、中国での本県認知度向上と一層の誘客促進を図る。また、岡山空港における中国路線の維持・拡大を図るため</t>
    <phoneticPr fontId="23"/>
  </si>
  <si>
    <t>岡山県の観光ＰＲ、旅行会社への送客要請、航空会社との連絡調整等を現地で継続的に実施することにより、台湾での本県認知度向上と一層の誘客促進を図る。また、岡山桃太郎空港における台湾線の継続・拡大を図るため</t>
    <rPh sb="77" eb="80">
      <t>モモタロウ</t>
    </rPh>
    <phoneticPr fontId="23"/>
  </si>
  <si>
    <r>
      <t>①現地旅行会社等へのセールス活動
②現地で行うプロモーション活動のサポート</t>
    </r>
    <r>
      <rPr>
        <strike/>
        <sz val="10"/>
        <rFont val="ＭＳ Ｐゴシック"/>
        <family val="3"/>
        <charset val="128"/>
      </rPr>
      <t xml:space="preserve">
</t>
    </r>
    <r>
      <rPr>
        <sz val="10"/>
        <rFont val="ＭＳ Ｐゴシック"/>
        <family val="3"/>
        <charset val="128"/>
      </rPr>
      <t>③現地における情報発信
④県内で行うファムツアー等に関する調整
⑤県観光情報等の翻訳　　　　　　　　　など</t>
    </r>
    <rPh sb="1" eb="3">
      <t>ゲンチ</t>
    </rPh>
    <rPh sb="3" eb="5">
      <t>リョコウ</t>
    </rPh>
    <rPh sb="5" eb="7">
      <t>ガイシャ</t>
    </rPh>
    <rPh sb="7" eb="8">
      <t>トウ</t>
    </rPh>
    <rPh sb="14" eb="16">
      <t>カツドウ</t>
    </rPh>
    <rPh sb="18" eb="20">
      <t>ゲンチ</t>
    </rPh>
    <rPh sb="21" eb="22">
      <t>オコナ</t>
    </rPh>
    <rPh sb="30" eb="32">
      <t>カツドウ</t>
    </rPh>
    <rPh sb="39" eb="41">
      <t>ゲンチ</t>
    </rPh>
    <rPh sb="45" eb="47">
      <t>ジョウホウ</t>
    </rPh>
    <rPh sb="47" eb="49">
      <t>ハッシン</t>
    </rPh>
    <rPh sb="51" eb="53">
      <t>ケンナイ</t>
    </rPh>
    <rPh sb="54" eb="55">
      <t>オコナ</t>
    </rPh>
    <rPh sb="62" eb="63">
      <t>トウ</t>
    </rPh>
    <rPh sb="64" eb="65">
      <t>カン</t>
    </rPh>
    <rPh sb="67" eb="69">
      <t>チョウセイ</t>
    </rPh>
    <rPh sb="71" eb="72">
      <t>ケン</t>
    </rPh>
    <rPh sb="72" eb="74">
      <t>カンコウ</t>
    </rPh>
    <rPh sb="74" eb="76">
      <t>ジョウホウ</t>
    </rPh>
    <rPh sb="76" eb="77">
      <t>トウ</t>
    </rPh>
    <rPh sb="78" eb="80">
      <t>ホンヤク</t>
    </rPh>
    <phoneticPr fontId="21"/>
  </si>
  <si>
    <t>34,000千円
日本の取りまとめ法人（㈱ハリマコーポレーション）へ一括発注</t>
    <rPh sb="6" eb="8">
      <t>センエン</t>
    </rPh>
    <rPh sb="9" eb="11">
      <t>ニホン</t>
    </rPh>
    <rPh sb="12" eb="13">
      <t>ト</t>
    </rPh>
    <rPh sb="17" eb="18">
      <t>ホウ</t>
    </rPh>
    <rPh sb="18" eb="19">
      <t>ジン</t>
    </rPh>
    <rPh sb="34" eb="36">
      <t>イッカツ</t>
    </rPh>
    <rPh sb="36" eb="38">
      <t>ハッチュウ</t>
    </rPh>
    <phoneticPr fontId="21"/>
  </si>
  <si>
    <t>産業労働部
流通･貿易課</t>
    <rPh sb="0" eb="2">
      <t>サンギョウ</t>
    </rPh>
    <rPh sb="2" eb="4">
      <t>ロウドウ</t>
    </rPh>
    <rPh sb="4" eb="5">
      <t>ブ</t>
    </rPh>
    <rPh sb="6" eb="8">
      <t>リュウツウ</t>
    </rPh>
    <rPh sb="9" eb="11">
      <t>ボウエキ</t>
    </rPh>
    <rPh sb="11" eb="12">
      <t>カ</t>
    </rPh>
    <phoneticPr fontId="21"/>
  </si>
  <si>
    <t>独自海外事務所
（（社）熊本県貿易協会上海事務所、熊本市と共同設置）</t>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キョウドウ</t>
    </rPh>
    <rPh sb="31" eb="33">
      <t>セッチ</t>
    </rPh>
    <phoneticPr fontId="23"/>
  </si>
  <si>
    <t>本県農林水産物の輸出拡大や県内企業の香港・台湾等での事業展開、観光等交流、航空路線誘致の促進を支援。</t>
    <rPh sb="0" eb="2">
      <t>ホンケン</t>
    </rPh>
    <rPh sb="18" eb="20">
      <t>ホンコン</t>
    </rPh>
    <rPh sb="21" eb="23">
      <t>タイワン</t>
    </rPh>
    <rPh sb="23" eb="24">
      <t>トウ</t>
    </rPh>
    <rPh sb="31" eb="33">
      <t>カンコウ</t>
    </rPh>
    <rPh sb="33" eb="34">
      <t>トウ</t>
    </rPh>
    <rPh sb="34" eb="36">
      <t>コウリュウ</t>
    </rPh>
    <rPh sb="37" eb="39">
      <t>コウクウ</t>
    </rPh>
    <rPh sb="39" eb="41">
      <t>ロセン</t>
    </rPh>
    <rPh sb="41" eb="43">
      <t>ユウチ</t>
    </rPh>
    <rPh sb="44" eb="46">
      <t>ソクシン</t>
    </rPh>
    <phoneticPr fontId="21"/>
  </si>
  <si>
    <t>・農林水産物等の輸出促進支援
・県内中小企業などの香港・台湾等の展開支援
・観光等交流の促進
・航空路線の誘致・振興業務支援</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25" eb="27">
      <t>ホンコン</t>
    </rPh>
    <rPh sb="28" eb="30">
      <t>タイワン</t>
    </rPh>
    <rPh sb="30" eb="31">
      <t>トウ</t>
    </rPh>
    <rPh sb="32" eb="34">
      <t>テンカイ</t>
    </rPh>
    <rPh sb="34" eb="36">
      <t>シエン</t>
    </rPh>
    <rPh sb="38" eb="40">
      <t>カンコウ</t>
    </rPh>
    <rPh sb="40" eb="41">
      <t>トウ</t>
    </rPh>
    <rPh sb="41" eb="43">
      <t>コウリュウ</t>
    </rPh>
    <rPh sb="44" eb="46">
      <t>ソクシン</t>
    </rPh>
    <rPh sb="48" eb="50">
      <t>コウクウ</t>
    </rPh>
    <rPh sb="50" eb="52">
      <t>ロセン</t>
    </rPh>
    <rPh sb="53" eb="55">
      <t>ユウチ</t>
    </rPh>
    <rPh sb="56" eb="58">
      <t>シンコウ</t>
    </rPh>
    <rPh sb="58" eb="60">
      <t>ギョウム</t>
    </rPh>
    <rPh sb="60" eb="62">
      <t>シエン</t>
    </rPh>
    <phoneticPr fontId="21"/>
  </si>
  <si>
    <t>業務委託契約等
（公益財団法人　宮崎県観光協会の委託）</t>
    <rPh sb="0" eb="2">
      <t>ギョウム</t>
    </rPh>
    <rPh sb="2" eb="4">
      <t>イタク</t>
    </rPh>
    <rPh sb="4" eb="6">
      <t>ケイヤク</t>
    </rPh>
    <rPh sb="6" eb="7">
      <t>ナド</t>
    </rPh>
    <rPh sb="9" eb="11">
      <t>コウエキ</t>
    </rPh>
    <rPh sb="11" eb="13">
      <t>ザイダン</t>
    </rPh>
    <rPh sb="13" eb="15">
      <t>ホウジン</t>
    </rPh>
    <rPh sb="16" eb="19">
      <t>ミヤザキケン</t>
    </rPh>
    <rPh sb="19" eb="21">
      <t>カンコウ</t>
    </rPh>
    <rPh sb="21" eb="23">
      <t>キョウカイ</t>
    </rPh>
    <rPh sb="24" eb="26">
      <t>イタク</t>
    </rPh>
    <phoneticPr fontId="23"/>
  </si>
  <si>
    <t>公益財団法人宮崎県観光協会</t>
    <rPh sb="0" eb="2">
      <t>コウエキ</t>
    </rPh>
    <rPh sb="2" eb="4">
      <t>ザイダン</t>
    </rPh>
    <rPh sb="4" eb="6">
      <t>ホウジン</t>
    </rPh>
    <rPh sb="6" eb="9">
      <t>ミヤザキケン</t>
    </rPh>
    <rPh sb="9" eb="11">
      <t>カンコウ</t>
    </rPh>
    <rPh sb="11" eb="13">
      <t>キョウカイ</t>
    </rPh>
    <phoneticPr fontId="21"/>
  </si>
  <si>
    <t>重点エリアと位置づける香港及び中国華南地域において効率的・効果的に県産品の販路開拓や観光PR、県内企業の海外取引支援等を行い、本県経済の国際化を図るため。</t>
    <rPh sb="0" eb="2">
      <t>ジュウテン</t>
    </rPh>
    <rPh sb="6" eb="8">
      <t>イチ</t>
    </rPh>
    <rPh sb="11" eb="13">
      <t>ホンコン</t>
    </rPh>
    <rPh sb="13" eb="14">
      <t>オヨ</t>
    </rPh>
    <rPh sb="15" eb="17">
      <t>チュウゴク</t>
    </rPh>
    <rPh sb="17" eb="19">
      <t>カナン</t>
    </rPh>
    <rPh sb="19" eb="21">
      <t>チイキ</t>
    </rPh>
    <rPh sb="25" eb="28">
      <t>コウリツテキ</t>
    </rPh>
    <rPh sb="29" eb="32">
      <t>コウカテキ</t>
    </rPh>
    <rPh sb="33" eb="34">
      <t>ケン</t>
    </rPh>
    <rPh sb="34" eb="36">
      <t>サンピン</t>
    </rPh>
    <rPh sb="37" eb="39">
      <t>ハンロ</t>
    </rPh>
    <rPh sb="39" eb="41">
      <t>カイタク</t>
    </rPh>
    <rPh sb="42" eb="44">
      <t>カンコウ</t>
    </rPh>
    <rPh sb="47" eb="49">
      <t>ケンナイ</t>
    </rPh>
    <rPh sb="49" eb="51">
      <t>キギョウ</t>
    </rPh>
    <rPh sb="52" eb="54">
      <t>カイガイ</t>
    </rPh>
    <rPh sb="54" eb="56">
      <t>トリヒキ</t>
    </rPh>
    <rPh sb="56" eb="58">
      <t>シエン</t>
    </rPh>
    <rPh sb="58" eb="59">
      <t>トウ</t>
    </rPh>
    <rPh sb="60" eb="61">
      <t>オコナ</t>
    </rPh>
    <rPh sb="63" eb="65">
      <t>ホンケン</t>
    </rPh>
    <rPh sb="65" eb="67">
      <t>ケイザイ</t>
    </rPh>
    <rPh sb="68" eb="71">
      <t>コクサイカ</t>
    </rPh>
    <rPh sb="72" eb="73">
      <t>ハカ</t>
    </rPh>
    <phoneticPr fontId="23"/>
  </si>
  <si>
    <t>doq Pty Ltd
※R1.9.30迄
契約先調整中
（別事業所）</t>
    <rPh sb="20" eb="21">
      <t>マデ</t>
    </rPh>
    <rPh sb="22" eb="24">
      <t>ケイヤク</t>
    </rPh>
    <rPh sb="24" eb="25">
      <t>サキ</t>
    </rPh>
    <rPh sb="25" eb="27">
      <t>チョウセイ</t>
    </rPh>
    <rPh sb="27" eb="28">
      <t>チュウ</t>
    </rPh>
    <rPh sb="30" eb="31">
      <t>ベツ</t>
    </rPh>
    <rPh sb="31" eb="34">
      <t>ジギョウショ</t>
    </rPh>
    <phoneticPr fontId="21"/>
  </si>
  <si>
    <t>・現地旅行会社への情報提供、ニーズの収集、商品企画のサポート、セールス
・現地商談会への参加
・現地プロモーション、メディアプロモーションの調整</t>
    <rPh sb="1" eb="3">
      <t>ゲンチ</t>
    </rPh>
    <rPh sb="48" eb="50">
      <t>ゲンチ</t>
    </rPh>
    <phoneticPr fontId="23"/>
  </si>
  <si>
    <r>
      <t>〇大連市政府との情報交換、連絡調整
○中国関係機関との連絡調整
○各部局における中国関連事業支援
○地元企業の中国ﾋﾞｼﾞﾈｽｻﾎﾟｰﾄ
○北九州市での関連ｲﾍﾞﾝﾄへの中国企業参加要請
○中国企業の北九州市への誘致
○中国の経済情報収集
○航路誘致支援活動
〇北九州市のプロモーション活動</t>
    </r>
    <r>
      <rPr>
        <strike/>
        <sz val="10"/>
        <color rgb="FFFF0000"/>
        <rFont val="ＭＳ Ｐゴシック"/>
        <family val="3"/>
        <charset val="128"/>
      </rPr>
      <t/>
    </r>
    <phoneticPr fontId="23"/>
  </si>
  <si>
    <t>機関等派遣（釜山広域市都市外交政策課）</t>
    <rPh sb="0" eb="3">
      <t>キカントウ</t>
    </rPh>
    <rPh sb="3" eb="5">
      <t>ハケン</t>
    </rPh>
    <rPh sb="6" eb="8">
      <t>プサン</t>
    </rPh>
    <rPh sb="8" eb="10">
      <t>コウイキ</t>
    </rPh>
    <rPh sb="10" eb="11">
      <t>シ</t>
    </rPh>
    <rPh sb="11" eb="13">
      <t>トシ</t>
    </rPh>
    <phoneticPr fontId="23"/>
  </si>
  <si>
    <r>
      <t>旅費</t>
    </r>
    <r>
      <rPr>
        <sz val="10"/>
        <rFont val="ＭＳ Ｐゴシック"/>
        <family val="3"/>
      </rPr>
      <t xml:space="preserve">2,758
</t>
    </r>
    <r>
      <rPr>
        <sz val="10"/>
        <rFont val="ＭＳ Ｐゴシック"/>
        <family val="3"/>
        <charset val="128"/>
      </rPr>
      <t>交際費</t>
    </r>
    <r>
      <rPr>
        <sz val="10"/>
        <rFont val="ＭＳ Ｐゴシック"/>
        <family val="3"/>
      </rPr>
      <t>86</t>
    </r>
    <phoneticPr fontId="23"/>
  </si>
  <si>
    <t>アラブ首長国連邦</t>
    <rPh sb="3" eb="5">
      <t>シュチョウ</t>
    </rPh>
    <rPh sb="5" eb="6">
      <t>コク</t>
    </rPh>
    <rPh sb="6" eb="8">
      <t>レンポウ</t>
    </rPh>
    <phoneticPr fontId="21"/>
  </si>
  <si>
    <t>オーストラリア</t>
    <phoneticPr fontId="21"/>
  </si>
  <si>
    <t>ホーチミン、
ハノイ</t>
    <phoneticPr fontId="23"/>
  </si>
  <si>
    <t>香港</t>
    <rPh sb="0" eb="2">
      <t>ホンコン</t>
    </rPh>
    <phoneticPr fontId="21"/>
  </si>
  <si>
    <t>マレーシア（シンガポール、タイを含む）</t>
    <phoneticPr fontId="21"/>
  </si>
  <si>
    <t>ミャンマー</t>
    <phoneticPr fontId="21"/>
  </si>
  <si>
    <t>インドネシア／マレーシア</t>
    <phoneticPr fontId="21"/>
  </si>
  <si>
    <t>フランス</t>
    <phoneticPr fontId="21"/>
  </si>
  <si>
    <t>大阪府
（大阪産業局）</t>
    <rPh sb="0" eb="3">
      <t>オオサカフ</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</si>
</sst>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 ;[Red]\(#,##0\)"/>
  </numFmts>
  <fonts count="6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u/>
      <sz val="9.9"/>
      <color theme="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u/>
      <sz val="10"/>
      <name val="ＭＳ Ｐゴシック"/>
      <family val="3"/>
      <charset val="128"/>
    </font>
    <font>
      <b/>
      <sz val="14"/>
      <name val="ＭＳ Ｐゴシック"/>
      <family val="3"/>
      <charset val="128"/>
    </font>
    <font>
      <sz val="14"/>
      <name val="ＭＳ Ｐゴシック"/>
      <family val="3"/>
      <charset val="128"/>
      <scheme val="minor"/>
    </font>
    <font>
      <sz val="12"/>
      <name val="ＭＳ Ｐゴシック"/>
      <family val="3"/>
      <charset val="128"/>
      <scheme val="minor"/>
    </font>
    <font>
      <sz val="10"/>
      <color rgb="FFFF0000"/>
      <name val="ＭＳ Ｐゴシック"/>
      <family val="3"/>
      <charset val="128"/>
    </font>
    <font>
      <u/>
      <sz val="9.9"/>
      <name val="ＭＳ Ｐゴシック"/>
      <family val="3"/>
      <charset val="128"/>
    </font>
    <font>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2"/>
      <color indexed="10"/>
      <name val="ＭＳ Ｐゴシック"/>
      <family val="3"/>
      <charset val="128"/>
    </font>
    <font>
      <sz val="12"/>
      <color indexed="81"/>
      <name val="ＭＳ Ｐゴシック"/>
      <family val="3"/>
      <charset val="128"/>
    </font>
    <font>
      <i/>
      <sz val="11"/>
      <color rgb="FF7F7F7F"/>
      <name val="ＭＳ Ｐゴシック"/>
      <family val="2"/>
      <charset val="128"/>
      <scheme val="minor"/>
    </font>
    <font>
      <b/>
      <sz val="15"/>
      <color indexed="56"/>
      <name val="ＭＳ Ｐゴシック"/>
      <family val="3"/>
      <charset val="128"/>
    </font>
    <font>
      <sz val="11"/>
      <color rgb="FFFF0000"/>
      <name val="ＭＳ Ｐゴシック"/>
      <family val="3"/>
      <charset val="128"/>
      <scheme val="minor"/>
    </font>
    <font>
      <strike/>
      <sz val="10"/>
      <name val="ＭＳ Ｐゴシック"/>
      <family val="3"/>
      <charset val="128"/>
    </font>
    <font>
      <sz val="9.9"/>
      <name val="ＭＳ Ｐゴシック"/>
      <family val="3"/>
      <charset val="128"/>
    </font>
    <font>
      <sz val="10"/>
      <name val="ＭＳ Ｐゴシック"/>
      <family val="3"/>
      <charset val="128"/>
      <scheme val="minor"/>
    </font>
    <font>
      <sz val="10"/>
      <color indexed="10"/>
      <name val="ＭＳ Ｐゴシック"/>
      <family val="3"/>
      <charset val="128"/>
    </font>
    <font>
      <sz val="9"/>
      <color indexed="81"/>
      <name val="MS P ゴシック"/>
      <family val="3"/>
      <charset val="128"/>
    </font>
    <font>
      <sz val="10"/>
      <name val="ＭＳ Ｐゴシック"/>
      <family val="3"/>
    </font>
    <font>
      <sz val="10"/>
      <name val="DejaVu Sans"/>
      <family val="2"/>
    </font>
    <font>
      <u/>
      <sz val="10"/>
      <name val="ＭＳ Ｐゴシック"/>
      <family val="3"/>
    </font>
    <font>
      <b/>
      <sz val="10"/>
      <color theme="0"/>
      <name val="ＭＳ Ｐゴシック"/>
      <family val="3"/>
      <charset val="128"/>
    </font>
    <font>
      <sz val="12"/>
      <color indexed="10"/>
      <name val="ＭＳ Ｐゴシック"/>
      <family val="3"/>
      <charset val="128"/>
    </font>
    <font>
      <strike/>
      <sz val="10"/>
      <color rgb="FFFF0000"/>
      <name val="ＭＳ Ｐゴシック"/>
      <family val="3"/>
      <charset val="128"/>
    </font>
    <font>
      <sz val="6"/>
      <name val="ＭＳ Ｐゴシック"/>
      <family val="2"/>
      <charset val="128"/>
      <scheme val="minor"/>
    </font>
    <font>
      <sz val="10"/>
      <color theme="1"/>
      <name val="ＭＳ Ｐゴシック"/>
      <family val="3"/>
      <charset val="128"/>
    </font>
    <font>
      <sz val="6"/>
      <name val="ＭＳ Ｐゴシック"/>
      <family val="3"/>
      <scheme val="minor"/>
    </font>
    <font>
      <sz val="11"/>
      <color theme="1"/>
      <name val="ＭＳ Ｐゴシック"/>
      <family val="3"/>
      <scheme val="minor"/>
    </font>
    <font>
      <sz val="11"/>
      <name val="ＭＳ Ｐゴシック"/>
      <family val="3"/>
    </font>
    <font>
      <b/>
      <sz val="11"/>
      <color theme="1"/>
      <name val="ＭＳ Ｐゴシック"/>
      <family val="3"/>
      <charset val="128"/>
      <scheme val="minor"/>
    </font>
    <font>
      <sz val="10"/>
      <name val="ＭＳ Ｐゴシック"/>
      <family val="3"/>
      <scheme val="minor"/>
    </font>
    <font>
      <sz val="13"/>
      <name val="ＭＳ Ｐゴシック"/>
      <family val="3"/>
      <charset val="128"/>
      <scheme val="minor"/>
    </font>
    <font>
      <strike/>
      <u/>
      <sz val="10"/>
      <name val="ＭＳ Ｐゴシック"/>
      <family val="3"/>
      <charset val="128"/>
    </font>
    <font>
      <b/>
      <sz val="10"/>
      <name val="ＭＳ Ｐゴシック"/>
      <family val="3"/>
      <charset val="128"/>
    </font>
    <font>
      <b/>
      <sz val="11"/>
      <name val="ＭＳ Ｐゴシック"/>
      <family val="3"/>
      <charset val="128"/>
      <scheme val="minor"/>
    </font>
    <font>
      <sz val="8"/>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bgColor rgb="FFFCD5B5"/>
      </patternFill>
    </fill>
    <fill>
      <patternFill patternType="solid">
        <fgColor theme="9" tint="0.79998168889431442"/>
        <bgColor indexed="64"/>
      </patternFill>
    </fill>
    <fill>
      <patternFill patternType="solid">
        <fgColor rgb="FFFFCCCC"/>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bgColor indexed="64"/>
      </patternFill>
    </fill>
    <fill>
      <patternFill patternType="solid">
        <fgColor theme="3" tint="-0.249977111117893"/>
        <bgColor indexed="64"/>
      </patternFill>
    </fill>
    <fill>
      <patternFill patternType="solid">
        <fgColor rgb="FFFFCCFF"/>
        <bgColor indexed="64"/>
      </patternFill>
    </fill>
    <fill>
      <patternFill patternType="solid">
        <fgColor theme="8" tint="0.79998168889431442"/>
        <bgColor indexed="64"/>
      </patternFill>
    </fill>
  </fills>
  <borders count="8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auto="1"/>
      </bottom>
      <diagonal/>
    </border>
    <border>
      <left style="thin">
        <color indexed="64"/>
      </left>
      <right style="double">
        <color indexed="64"/>
      </right>
      <top style="double">
        <color indexed="64"/>
      </top>
      <bottom style="medium">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indexed="64"/>
      </left>
      <right style="medium">
        <color indexed="64"/>
      </right>
      <top style="thin">
        <color indexed="64"/>
      </top>
      <bottom/>
      <diagonal/>
    </border>
    <border>
      <left style="thin">
        <color indexed="64"/>
      </left>
      <right style="double">
        <color indexed="64"/>
      </right>
      <top style="double">
        <color indexed="64"/>
      </top>
      <bottom style="double">
        <color indexed="64"/>
      </bottom>
      <diagonal/>
    </border>
    <border>
      <left/>
      <right style="medium">
        <color indexed="64"/>
      </right>
      <top style="medium">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ck">
        <color rgb="FFFFC000"/>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theme="1"/>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hair">
        <color indexed="64"/>
      </right>
      <top style="thin">
        <color indexed="64"/>
      </top>
      <bottom style="thin">
        <color theme="1"/>
      </bottom>
      <diagonal/>
    </border>
    <border>
      <left style="hair">
        <color indexed="64"/>
      </left>
      <right style="thin">
        <color indexed="64"/>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bottom/>
      <diagonal/>
    </border>
  </borders>
  <cellStyleXfs count="320">
    <xf numFmtId="0" fontId="0" fillId="0" borderId="0">
      <alignment vertical="center"/>
    </xf>
    <xf numFmtId="0" fontId="24" fillId="0" borderId="0" applyNumberFormat="0" applyFill="0" applyBorder="0" applyAlignment="0" applyProtection="0">
      <alignment vertical="top"/>
      <protection locked="0"/>
    </xf>
    <xf numFmtId="0" fontId="25" fillId="0" borderId="0">
      <alignment vertical="center"/>
    </xf>
    <xf numFmtId="38" fontId="20" fillId="0" borderId="0" applyFont="0" applyFill="0" applyBorder="0" applyAlignment="0" applyProtection="0">
      <alignment vertical="center"/>
    </xf>
    <xf numFmtId="0" fontId="19" fillId="0" borderId="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38" fontId="37" fillId="0" borderId="0" applyFont="0" applyFill="0" applyBorder="0" applyAlignment="0" applyProtection="0">
      <alignment vertical="center"/>
    </xf>
    <xf numFmtId="0" fontId="4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3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600">
    <xf numFmtId="0" fontId="0" fillId="0" borderId="0" xfId="0">
      <alignment vertical="center"/>
    </xf>
    <xf numFmtId="0" fontId="22" fillId="2" borderId="15" xfId="0" applyFont="1" applyFill="1" applyBorder="1" applyAlignment="1">
      <alignment vertical="top" wrapText="1"/>
    </xf>
    <xf numFmtId="0" fontId="22" fillId="2" borderId="15" xfId="0" applyFont="1" applyFill="1" applyBorder="1" applyAlignment="1">
      <alignment horizontal="center" vertical="top" wrapText="1"/>
    </xf>
    <xf numFmtId="38" fontId="28" fillId="2" borderId="15" xfId="23" applyFont="1" applyFill="1" applyBorder="1" applyAlignment="1">
      <alignment horizontal="center" vertical="center" wrapText="1"/>
    </xf>
    <xf numFmtId="38" fontId="22" fillId="2" borderId="15" xfId="23" applyFont="1" applyFill="1" applyBorder="1" applyAlignment="1">
      <alignment vertical="center" wrapText="1"/>
    </xf>
    <xf numFmtId="38" fontId="22" fillId="2" borderId="15" xfId="23" applyFont="1" applyFill="1" applyBorder="1" applyAlignment="1">
      <alignment vertical="top" wrapText="1"/>
    </xf>
    <xf numFmtId="0" fontId="22" fillId="2" borderId="15" xfId="0" applyFont="1" applyFill="1" applyBorder="1" applyAlignment="1">
      <alignment vertical="center" wrapText="1"/>
    </xf>
    <xf numFmtId="0" fontId="22" fillId="2" borderId="15" xfId="0" applyFont="1" applyFill="1" applyBorder="1" applyAlignment="1">
      <alignment horizontal="center" vertical="center"/>
    </xf>
    <xf numFmtId="0" fontId="22" fillId="2" borderId="10" xfId="0" applyFont="1" applyFill="1" applyBorder="1" applyAlignment="1">
      <alignment horizontal="center" vertical="center" wrapText="1"/>
    </xf>
    <xf numFmtId="0" fontId="22" fillId="2" borderId="10" xfId="0" applyFont="1" applyFill="1" applyBorder="1" applyAlignment="1">
      <alignment horizontal="center" vertical="center"/>
    </xf>
    <xf numFmtId="0" fontId="0" fillId="2" borderId="38" xfId="0" applyFill="1" applyBorder="1" applyAlignment="1">
      <alignment horizontal="center" vertical="center"/>
    </xf>
    <xf numFmtId="0" fontId="0" fillId="2" borderId="42" xfId="0" applyFill="1" applyBorder="1" applyAlignment="1">
      <alignment horizontal="center" vertical="center"/>
    </xf>
    <xf numFmtId="0" fontId="22" fillId="2" borderId="54" xfId="0" applyFont="1" applyFill="1" applyBorder="1" applyAlignment="1">
      <alignment horizontal="center" vertical="center" wrapText="1"/>
    </xf>
    <xf numFmtId="0" fontId="51" fillId="2" borderId="1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22" fillId="2" borderId="15" xfId="0" applyFont="1" applyFill="1" applyBorder="1" applyAlignment="1">
      <alignment horizontal="right" vertical="center"/>
    </xf>
    <xf numFmtId="0" fontId="22" fillId="2" borderId="16" xfId="0" applyFont="1" applyFill="1" applyBorder="1" applyAlignment="1">
      <alignment horizontal="center" vertical="center" wrapText="1"/>
    </xf>
    <xf numFmtId="0" fontId="22" fillId="2" borderId="17" xfId="0" applyFont="1" applyFill="1" applyBorder="1" applyAlignment="1">
      <alignment vertical="center" wrapText="1"/>
    </xf>
    <xf numFmtId="0" fontId="22" fillId="2" borderId="18"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18"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31" fillId="2" borderId="15" xfId="1" applyFont="1" applyFill="1" applyBorder="1" applyAlignment="1" applyProtection="1">
      <alignment horizontal="left" vertical="center" wrapText="1"/>
    </xf>
    <xf numFmtId="0" fontId="29" fillId="2" borderId="0" xfId="0" applyFont="1" applyFill="1">
      <alignment vertical="center"/>
    </xf>
    <xf numFmtId="0" fontId="29" fillId="2" borderId="0" xfId="0" applyFont="1" applyFill="1" applyAlignment="1">
      <alignment horizontal="center" vertical="center"/>
    </xf>
    <xf numFmtId="38" fontId="26" fillId="2" borderId="15" xfId="15" applyFont="1" applyFill="1" applyBorder="1" applyAlignment="1">
      <alignment horizontal="center" vertical="center" wrapText="1"/>
    </xf>
    <xf numFmtId="38" fontId="26" fillId="2" borderId="20" xfId="15" applyFont="1" applyFill="1" applyBorder="1" applyAlignment="1">
      <alignment horizontal="center" vertical="top" wrapText="1"/>
    </xf>
    <xf numFmtId="0" fontId="22" fillId="2" borderId="6" xfId="0" applyFont="1" applyFill="1" applyBorder="1" applyAlignment="1">
      <alignment horizontal="center" vertical="center" wrapText="1"/>
    </xf>
    <xf numFmtId="38" fontId="26" fillId="2" borderId="10" xfId="15" applyFont="1" applyFill="1" applyBorder="1" applyAlignment="1">
      <alignment horizontal="left" vertical="center" wrapText="1"/>
    </xf>
    <xf numFmtId="38" fontId="26" fillId="2" borderId="16" xfId="15" applyFont="1" applyFill="1" applyBorder="1" applyAlignment="1">
      <alignment horizontal="left" vertical="center" wrapText="1"/>
    </xf>
    <xf numFmtId="0" fontId="26" fillId="2" borderId="11" xfId="0" applyFont="1" applyFill="1" applyBorder="1" applyAlignment="1">
      <alignment vertical="top" wrapText="1"/>
    </xf>
    <xf numFmtId="0" fontId="26" fillId="2" borderId="15" xfId="0" applyFont="1" applyFill="1" applyBorder="1" applyAlignment="1">
      <alignment vertical="top"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38" fontId="22" fillId="2" borderId="15" xfId="23" applyFont="1" applyFill="1" applyBorder="1" applyAlignment="1">
      <alignment horizontal="center" vertical="center" wrapText="1"/>
    </xf>
    <xf numFmtId="0" fontId="0" fillId="2" borderId="0" xfId="0" applyFill="1">
      <alignment vertical="center"/>
    </xf>
    <xf numFmtId="0" fontId="22" fillId="2" borderId="31" xfId="0" applyFont="1" applyFill="1" applyBorder="1" applyAlignment="1">
      <alignment horizontal="center" vertical="center" wrapText="1"/>
    </xf>
    <xf numFmtId="38" fontId="22" fillId="2" borderId="15" xfId="15" applyFont="1" applyFill="1" applyBorder="1" applyAlignment="1">
      <alignment horizontal="center" vertical="center" wrapText="1"/>
    </xf>
    <xf numFmtId="38" fontId="28" fillId="2" borderId="15" xfId="15" applyFont="1" applyFill="1" applyBorder="1" applyAlignment="1">
      <alignment horizontal="center" vertical="center" wrapText="1"/>
    </xf>
    <xf numFmtId="38" fontId="22" fillId="2" borderId="15" xfId="15" applyFont="1" applyFill="1" applyBorder="1" applyAlignment="1">
      <alignment vertical="center" wrapText="1"/>
    </xf>
    <xf numFmtId="38" fontId="22" fillId="2" borderId="15" xfId="15" applyFont="1" applyFill="1" applyBorder="1" applyAlignment="1">
      <alignment vertical="top" wrapText="1"/>
    </xf>
    <xf numFmtId="0" fontId="29" fillId="2" borderId="0" xfId="0" applyFont="1" applyFill="1" applyAlignment="1">
      <alignment vertical="center"/>
    </xf>
    <xf numFmtId="38" fontId="22" fillId="2" borderId="15" xfId="24" applyFont="1" applyFill="1" applyBorder="1" applyAlignment="1">
      <alignment horizontal="center" vertical="center" wrapText="1"/>
    </xf>
    <xf numFmtId="38" fontId="22" fillId="2" borderId="12" xfId="23" applyFont="1" applyFill="1" applyBorder="1" applyAlignment="1">
      <alignment horizontal="center" vertical="center" wrapText="1"/>
    </xf>
    <xf numFmtId="38" fontId="22" fillId="2" borderId="10" xfId="23" applyFont="1" applyFill="1" applyBorder="1" applyAlignment="1">
      <alignment horizontal="center" vertical="center" wrapText="1"/>
    </xf>
    <xf numFmtId="38" fontId="30" fillId="2" borderId="10" xfId="24" applyFont="1" applyFill="1" applyBorder="1" applyAlignment="1">
      <alignment horizontal="center" vertical="center" wrapText="1"/>
    </xf>
    <xf numFmtId="38" fontId="22" fillId="2" borderId="10" xfId="24" applyFont="1" applyFill="1" applyBorder="1" applyAlignment="1">
      <alignment horizontal="center" vertical="top" wrapText="1"/>
    </xf>
    <xf numFmtId="0" fontId="29" fillId="2" borderId="0" xfId="0" applyFont="1" applyFill="1" applyBorder="1" applyAlignment="1">
      <alignment vertical="center"/>
    </xf>
    <xf numFmtId="0" fontId="22" fillId="2" borderId="12" xfId="0" applyFont="1" applyFill="1" applyBorder="1" applyAlignment="1">
      <alignment horizontal="right" vertical="center"/>
    </xf>
    <xf numFmtId="0" fontId="31" fillId="2" borderId="15" xfId="0" applyFont="1" applyFill="1" applyBorder="1" applyAlignment="1">
      <alignment horizontal="left" vertical="center" wrapText="1"/>
    </xf>
    <xf numFmtId="38" fontId="22" fillId="2" borderId="20" xfId="23" applyFont="1" applyFill="1" applyBorder="1" applyAlignment="1">
      <alignment horizontal="center" vertical="center" wrapText="1"/>
    </xf>
    <xf numFmtId="0" fontId="29" fillId="2" borderId="0" xfId="0" applyFont="1" applyFill="1" applyBorder="1">
      <alignment vertical="center"/>
    </xf>
    <xf numFmtId="0" fontId="22" fillId="2" borderId="12" xfId="0" applyFont="1" applyFill="1" applyBorder="1" applyAlignment="1">
      <alignment vertical="center" wrapText="1"/>
    </xf>
    <xf numFmtId="0" fontId="22" fillId="2" borderId="12"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35" fillId="2" borderId="1" xfId="0" applyFont="1" applyFill="1" applyBorder="1" applyAlignment="1">
      <alignment horizontal="center" vertical="center" wrapText="1"/>
    </xf>
    <xf numFmtId="38" fontId="22" fillId="2" borderId="15" xfId="25" applyFont="1" applyFill="1" applyBorder="1" applyAlignment="1">
      <alignment horizontal="center" vertical="center" wrapText="1"/>
    </xf>
    <xf numFmtId="0" fontId="22" fillId="2" borderId="10" xfId="0" applyFont="1" applyFill="1" applyBorder="1" applyAlignment="1">
      <alignment horizontal="right" vertical="center"/>
    </xf>
    <xf numFmtId="0" fontId="31" fillId="2" borderId="10" xfId="1" applyFont="1" applyFill="1" applyBorder="1" applyAlignment="1" applyProtection="1">
      <alignment horizontal="left" vertical="center" wrapText="1"/>
    </xf>
    <xf numFmtId="38" fontId="22" fillId="2" borderId="15" xfId="226" applyFont="1" applyFill="1" applyBorder="1" applyAlignment="1">
      <alignment horizontal="center" vertical="center" wrapText="1"/>
    </xf>
    <xf numFmtId="38" fontId="22" fillId="2" borderId="15" xfId="228" applyFont="1" applyFill="1" applyBorder="1" applyAlignment="1">
      <alignment horizontal="center" vertical="center" wrapText="1"/>
    </xf>
    <xf numFmtId="0" fontId="0" fillId="2" borderId="0" xfId="0" applyFill="1" applyAlignment="1">
      <alignment vertical="center"/>
    </xf>
    <xf numFmtId="0" fontId="22" fillId="2" borderId="62" xfId="0" applyFont="1" applyFill="1" applyBorder="1" applyAlignment="1">
      <alignment vertical="center" wrapText="1"/>
    </xf>
    <xf numFmtId="0" fontId="22" fillId="2" borderId="63" xfId="0" applyFont="1" applyFill="1" applyBorder="1" applyAlignment="1">
      <alignment horizontal="left" vertical="center" wrapText="1"/>
    </xf>
    <xf numFmtId="0" fontId="22" fillId="2" borderId="63" xfId="0" applyFont="1" applyFill="1" applyBorder="1" applyAlignment="1">
      <alignment horizontal="center" vertical="center" wrapText="1"/>
    </xf>
    <xf numFmtId="0" fontId="22" fillId="2" borderId="5" xfId="0" applyFont="1" applyFill="1" applyBorder="1" applyAlignment="1">
      <alignment horizontal="left" vertical="center" wrapText="1"/>
    </xf>
    <xf numFmtId="0" fontId="31" fillId="2" borderId="5" xfId="0" applyFont="1" applyFill="1" applyBorder="1" applyAlignment="1">
      <alignment horizontal="left" vertical="center" wrapText="1"/>
    </xf>
    <xf numFmtId="38" fontId="22" fillId="2" borderId="10" xfId="228" applyFont="1" applyFill="1" applyBorder="1" applyAlignment="1">
      <alignment horizontal="center" vertical="center" wrapText="1"/>
    </xf>
    <xf numFmtId="38" fontId="35" fillId="2" borderId="15" xfId="25" applyFont="1" applyFill="1" applyBorder="1" applyAlignment="1">
      <alignment horizontal="center" vertical="center" wrapText="1"/>
    </xf>
    <xf numFmtId="0" fontId="22" fillId="2" borderId="18"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9" xfId="0" applyFont="1" applyFill="1" applyBorder="1" applyAlignment="1">
      <alignment horizontal="left" vertical="center" wrapText="1"/>
    </xf>
    <xf numFmtId="0" fontId="44" fillId="2" borderId="0" xfId="0" applyFont="1" applyFill="1" applyAlignment="1">
      <alignment vertical="center"/>
    </xf>
    <xf numFmtId="0" fontId="36" fillId="2" borderId="15" xfId="1" applyFont="1" applyFill="1" applyBorder="1" applyAlignment="1" applyProtection="1">
      <alignment horizontal="left" vertical="center" wrapText="1"/>
    </xf>
    <xf numFmtId="0" fontId="44" fillId="2" borderId="0" xfId="0" applyFont="1" applyFill="1">
      <alignment vertical="center"/>
    </xf>
    <xf numFmtId="0" fontId="50" fillId="2" borderId="15" xfId="0" applyFont="1" applyFill="1" applyBorder="1" applyAlignment="1">
      <alignment horizontal="right" vertical="center"/>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wrapText="1"/>
    </xf>
    <xf numFmtId="0" fontId="50" fillId="2" borderId="17" xfId="0" applyFont="1" applyFill="1" applyBorder="1" applyAlignment="1">
      <alignment vertical="center" wrapText="1"/>
    </xf>
    <xf numFmtId="0" fontId="50" fillId="2" borderId="18"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0" fillId="2" borderId="15" xfId="0" applyFont="1" applyFill="1" applyBorder="1" applyAlignment="1">
      <alignment horizontal="center" vertical="center"/>
    </xf>
    <xf numFmtId="0" fontId="50" fillId="2" borderId="15" xfId="0" applyFont="1" applyFill="1" applyBorder="1" applyAlignment="1">
      <alignment horizontal="left" vertical="center" wrapText="1"/>
    </xf>
    <xf numFmtId="0" fontId="50" fillId="2" borderId="18" xfId="0" applyFont="1" applyFill="1" applyBorder="1" applyAlignment="1">
      <alignment horizontal="center" vertical="center" wrapText="1"/>
    </xf>
    <xf numFmtId="0" fontId="50" fillId="2" borderId="17" xfId="0" applyFont="1" applyFill="1" applyBorder="1" applyAlignment="1">
      <alignment horizontal="center" vertical="center" wrapText="1"/>
    </xf>
    <xf numFmtId="0" fontId="52" fillId="2" borderId="15" xfId="1" applyFont="1" applyFill="1" applyBorder="1" applyAlignment="1" applyProtection="1">
      <alignment horizontal="left" vertical="center" wrapText="1"/>
    </xf>
    <xf numFmtId="0" fontId="50" fillId="2" borderId="15" xfId="1" applyFont="1" applyFill="1" applyBorder="1" applyAlignment="1" applyProtection="1">
      <alignment horizontal="left" vertical="center" wrapText="1"/>
    </xf>
    <xf numFmtId="38" fontId="50" fillId="2" borderId="15" xfId="23" applyFont="1" applyFill="1" applyBorder="1" applyAlignment="1">
      <alignment horizontal="center" vertical="center" wrapText="1"/>
    </xf>
    <xf numFmtId="38" fontId="50" fillId="2" borderId="15" xfId="25" applyFont="1" applyFill="1" applyBorder="1" applyAlignment="1">
      <alignment horizontal="center" vertical="center" wrapText="1"/>
    </xf>
    <xf numFmtId="0" fontId="60" fillId="2" borderId="0" xfId="0" applyFont="1" applyFill="1" applyAlignment="1">
      <alignment vertical="center"/>
    </xf>
    <xf numFmtId="0" fontId="50" fillId="2" borderId="52" xfId="0" applyFont="1" applyFill="1" applyBorder="1" applyAlignment="1">
      <alignment horizontal="left" vertical="center" wrapText="1"/>
    </xf>
    <xf numFmtId="0" fontId="50" fillId="2" borderId="19" xfId="0" applyFont="1" applyFill="1" applyBorder="1" applyAlignment="1">
      <alignment horizontal="left" vertical="center" wrapText="1"/>
    </xf>
    <xf numFmtId="0" fontId="50" fillId="2" borderId="53" xfId="0" applyFont="1" applyFill="1" applyBorder="1" applyAlignment="1">
      <alignment horizontal="center" vertical="center" wrapText="1"/>
    </xf>
    <xf numFmtId="0" fontId="50" fillId="2" borderId="20" xfId="1" applyFont="1" applyFill="1" applyBorder="1" applyAlignment="1" applyProtection="1">
      <alignment horizontal="left" vertical="center" wrapText="1"/>
    </xf>
    <xf numFmtId="0" fontId="60" fillId="2" borderId="0" xfId="0" applyFont="1" applyFill="1">
      <alignment vertical="center"/>
    </xf>
    <xf numFmtId="0" fontId="22" fillId="2" borderId="54" xfId="0" applyFont="1" applyFill="1" applyBorder="1" applyAlignment="1">
      <alignment horizontal="right" vertical="center"/>
    </xf>
    <xf numFmtId="0" fontId="22" fillId="2" borderId="55" xfId="0" applyFont="1" applyFill="1" applyBorder="1" applyAlignment="1">
      <alignment vertical="center" wrapText="1"/>
    </xf>
    <xf numFmtId="0" fontId="22" fillId="2" borderId="52" xfId="0" applyFont="1" applyFill="1" applyBorder="1" applyAlignment="1">
      <alignment horizontal="left" vertical="center" wrapText="1"/>
    </xf>
    <xf numFmtId="0" fontId="22" fillId="2" borderId="56" xfId="0" applyFont="1" applyFill="1" applyBorder="1" applyAlignment="1">
      <alignment horizontal="left" vertical="center" wrapText="1"/>
    </xf>
    <xf numFmtId="0" fontId="22" fillId="2" borderId="54" xfId="0" applyFont="1" applyFill="1" applyBorder="1" applyAlignment="1">
      <alignment horizontal="center" vertical="center"/>
    </xf>
    <xf numFmtId="0" fontId="22" fillId="2" borderId="55" xfId="0" applyFont="1" applyFill="1" applyBorder="1" applyAlignment="1">
      <alignment horizontal="center" vertical="center" wrapText="1"/>
    </xf>
    <xf numFmtId="0" fontId="22" fillId="2" borderId="54" xfId="0" applyFont="1" applyFill="1" applyBorder="1" applyAlignment="1">
      <alignment horizontal="left" vertical="center" wrapText="1"/>
    </xf>
    <xf numFmtId="0" fontId="31" fillId="2" borderId="54" xfId="1" applyFont="1" applyFill="1" applyBorder="1" applyAlignment="1" applyProtection="1">
      <alignment horizontal="left" vertical="center" wrapText="1"/>
    </xf>
    <xf numFmtId="0" fontId="22" fillId="2" borderId="57" xfId="0" applyFont="1" applyFill="1" applyBorder="1" applyAlignment="1">
      <alignment horizontal="left" vertical="center" wrapText="1"/>
    </xf>
    <xf numFmtId="38" fontId="35" fillId="2" borderId="15" xfId="228" applyFont="1" applyFill="1" applyBorder="1" applyAlignment="1">
      <alignment horizontal="center" vertical="center" wrapText="1"/>
    </xf>
    <xf numFmtId="38" fontId="35" fillId="2" borderId="15" xfId="228" applyNumberFormat="1" applyFont="1" applyFill="1" applyBorder="1" applyAlignment="1">
      <alignment horizontal="center" vertical="center" wrapText="1"/>
    </xf>
    <xf numFmtId="0" fontId="45" fillId="2" borderId="10" xfId="1" applyFont="1" applyFill="1" applyBorder="1" applyAlignment="1" applyProtection="1">
      <alignment horizontal="left"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0" xfId="0" applyFont="1" applyFill="1" applyBorder="1" applyAlignment="1">
      <alignment horizontal="right" vertical="center" textRotation="255"/>
    </xf>
    <xf numFmtId="38" fontId="35" fillId="2" borderId="15" xfId="25" applyFont="1" applyFill="1" applyBorder="1" applyAlignment="1">
      <alignment horizontal="center" vertical="center" shrinkToFit="1"/>
    </xf>
    <xf numFmtId="38" fontId="22" fillId="2" borderId="15" xfId="25"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22" fillId="2" borderId="15" xfId="1" applyFont="1" applyFill="1" applyBorder="1" applyAlignment="1" applyProtection="1">
      <alignment horizontal="left" vertical="center" wrapText="1"/>
    </xf>
    <xf numFmtId="38" fontId="22" fillId="2" borderId="15" xfId="183" applyFont="1" applyFill="1" applyBorder="1" applyAlignment="1">
      <alignment horizontal="center" vertical="center" wrapText="1"/>
    </xf>
    <xf numFmtId="0" fontId="22" fillId="2" borderId="20" xfId="0" applyFont="1" applyFill="1" applyBorder="1" applyAlignment="1">
      <alignment horizontal="center" vertical="center"/>
    </xf>
    <xf numFmtId="38" fontId="22" fillId="2" borderId="1" xfId="183" applyFont="1" applyFill="1" applyBorder="1" applyAlignment="1">
      <alignment horizontal="center" vertical="center" wrapText="1"/>
    </xf>
    <xf numFmtId="38" fontId="22" fillId="2" borderId="1" xfId="25" applyFont="1" applyFill="1" applyBorder="1" applyAlignment="1">
      <alignment vertical="center" wrapText="1"/>
    </xf>
    <xf numFmtId="38" fontId="22" fillId="2" borderId="15" xfId="25" applyFont="1" applyFill="1" applyBorder="1" applyAlignment="1">
      <alignment vertical="center" wrapText="1"/>
    </xf>
    <xf numFmtId="38" fontId="22" fillId="2" borderId="10" xfId="25" applyFont="1" applyFill="1" applyBorder="1" applyAlignment="1">
      <alignment vertical="center" wrapText="1"/>
    </xf>
    <xf numFmtId="38" fontId="30" fillId="2" borderId="15" xfId="25"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2" fillId="2" borderId="19" xfId="0" applyFont="1" applyFill="1" applyBorder="1" applyAlignment="1">
      <alignment horizontal="center" vertical="center" wrapText="1"/>
    </xf>
    <xf numFmtId="57" fontId="22" fillId="2" borderId="15" xfId="0" applyNumberFormat="1" applyFont="1" applyFill="1" applyBorder="1" applyAlignment="1">
      <alignment horizontal="center" vertical="center"/>
    </xf>
    <xf numFmtId="0" fontId="22" fillId="2" borderId="15" xfId="0" applyFont="1" applyFill="1" applyBorder="1" applyAlignment="1">
      <alignment horizontal="left" vertical="top" wrapText="1"/>
    </xf>
    <xf numFmtId="38" fontId="28" fillId="2" borderId="15" xfId="23" applyFont="1" applyFill="1" applyBorder="1" applyAlignment="1">
      <alignment horizontal="right" vertical="center" wrapText="1"/>
    </xf>
    <xf numFmtId="38" fontId="28" fillId="2" borderId="15" xfId="24" applyFont="1" applyFill="1" applyBorder="1" applyAlignment="1">
      <alignment horizontal="right" vertical="center" wrapText="1"/>
    </xf>
    <xf numFmtId="38" fontId="22" fillId="2" borderId="15" xfId="24" applyFont="1" applyFill="1" applyBorder="1" applyAlignment="1">
      <alignment vertical="top" wrapText="1"/>
    </xf>
    <xf numFmtId="0" fontId="46" fillId="2" borderId="15" xfId="1" applyFont="1" applyFill="1" applyBorder="1" applyAlignment="1" applyProtection="1">
      <alignment horizontal="left" vertical="top" wrapText="1"/>
    </xf>
    <xf numFmtId="0" fontId="36" fillId="2" borderId="15" xfId="1" applyFont="1" applyFill="1" applyBorder="1" applyAlignment="1" applyProtection="1">
      <alignment vertical="center" wrapText="1"/>
    </xf>
    <xf numFmtId="0" fontId="22" fillId="2" borderId="0" xfId="0" applyFont="1" applyFill="1" applyAlignment="1">
      <alignment vertical="top"/>
    </xf>
    <xf numFmtId="38" fontId="28" fillId="2" borderId="15" xfId="25" applyFont="1" applyFill="1" applyBorder="1" applyAlignment="1">
      <alignment horizontal="center" vertical="center" wrapText="1"/>
    </xf>
    <xf numFmtId="38" fontId="22" fillId="2" borderId="15" xfId="25" applyFont="1" applyFill="1" applyBorder="1" applyAlignment="1">
      <alignment vertical="top" wrapText="1"/>
    </xf>
    <xf numFmtId="0" fontId="44" fillId="2" borderId="0" xfId="0" applyFont="1" applyFill="1" applyBorder="1" applyAlignment="1">
      <alignment vertical="center"/>
    </xf>
    <xf numFmtId="0" fontId="35" fillId="2" borderId="0" xfId="0" applyFont="1" applyFill="1" applyAlignment="1">
      <alignment vertical="top"/>
    </xf>
    <xf numFmtId="0" fontId="25" fillId="2" borderId="0" xfId="0" applyFont="1" applyFill="1" applyAlignment="1">
      <alignment horizontal="left" vertical="center"/>
    </xf>
    <xf numFmtId="0" fontId="45" fillId="2" borderId="15"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22" fillId="2" borderId="7" xfId="0" applyFont="1" applyFill="1" applyBorder="1" applyAlignment="1">
      <alignment vertical="center"/>
    </xf>
    <xf numFmtId="38" fontId="26" fillId="2" borderId="15" xfId="25" applyFont="1" applyFill="1" applyBorder="1" applyAlignment="1">
      <alignment horizontal="left" vertical="center" wrapText="1"/>
    </xf>
    <xf numFmtId="0" fontId="47" fillId="2" borderId="0" xfId="0" applyFont="1" applyFill="1" applyAlignment="1">
      <alignment vertical="center"/>
    </xf>
    <xf numFmtId="0" fontId="47" fillId="2" borderId="0" xfId="0" applyFont="1" applyFill="1">
      <alignment vertical="center"/>
    </xf>
    <xf numFmtId="0" fontId="22" fillId="2" borderId="10" xfId="0" applyFont="1" applyFill="1" applyBorder="1" applyAlignment="1">
      <alignment horizontal="right" vertical="center" textRotation="255" shrinkToFit="1"/>
    </xf>
    <xf numFmtId="0" fontId="22" fillId="2" borderId="10" xfId="0" applyFont="1" applyFill="1" applyBorder="1" applyAlignment="1">
      <alignment vertical="top" wrapText="1"/>
    </xf>
    <xf numFmtId="0" fontId="22" fillId="2" borderId="0" xfId="0" applyFont="1" applyFill="1" applyAlignment="1">
      <alignment vertical="center"/>
    </xf>
    <xf numFmtId="0" fontId="22" fillId="2" borderId="0" xfId="0" applyFont="1" applyFill="1">
      <alignment vertical="center"/>
    </xf>
    <xf numFmtId="0" fontId="29" fillId="2" borderId="16" xfId="0" applyFont="1" applyFill="1" applyBorder="1" applyAlignment="1">
      <alignment vertical="center" wrapText="1"/>
    </xf>
    <xf numFmtId="0" fontId="36" fillId="2" borderId="19" xfId="1" applyFont="1" applyFill="1" applyBorder="1" applyAlignment="1" applyProtection="1">
      <alignment horizontal="left" vertical="center" wrapText="1"/>
    </xf>
    <xf numFmtId="38" fontId="22" fillId="2" borderId="15" xfId="227" applyFont="1" applyFill="1" applyBorder="1" applyAlignment="1">
      <alignment horizontal="center" vertical="center" wrapText="1"/>
    </xf>
    <xf numFmtId="0" fontId="22" fillId="2" borderId="15" xfId="1" applyFont="1" applyFill="1" applyBorder="1" applyAlignment="1" applyProtection="1">
      <alignment vertical="center" wrapText="1"/>
    </xf>
    <xf numFmtId="0" fontId="22" fillId="2" borderId="15" xfId="140" applyFont="1" applyFill="1" applyBorder="1" applyAlignment="1">
      <alignment horizontal="center" vertical="center" wrapText="1"/>
    </xf>
    <xf numFmtId="0" fontId="22" fillId="2" borderId="16" xfId="140" applyFont="1" applyFill="1" applyBorder="1" applyAlignment="1">
      <alignment horizontal="center" vertical="center" wrapText="1"/>
    </xf>
    <xf numFmtId="0" fontId="22" fillId="2" borderId="17" xfId="140" applyFont="1" applyFill="1" applyBorder="1" applyAlignment="1">
      <alignment vertical="center" wrapText="1"/>
    </xf>
    <xf numFmtId="0" fontId="22" fillId="2" borderId="18" xfId="140" applyFont="1" applyFill="1" applyBorder="1" applyAlignment="1">
      <alignment horizontal="left" vertical="center" wrapText="1"/>
    </xf>
    <xf numFmtId="0" fontId="22" fillId="2" borderId="20" xfId="140" applyFont="1" applyFill="1" applyBorder="1" applyAlignment="1">
      <alignment horizontal="left" vertical="center" wrapText="1"/>
    </xf>
    <xf numFmtId="0" fontId="22" fillId="2" borderId="15" xfId="140" applyFont="1" applyFill="1" applyBorder="1" applyAlignment="1">
      <alignment horizontal="center" vertical="center"/>
    </xf>
    <xf numFmtId="0" fontId="22" fillId="2" borderId="15" xfId="140" applyFont="1" applyFill="1" applyBorder="1" applyAlignment="1">
      <alignment horizontal="left" vertical="center" wrapText="1"/>
    </xf>
    <xf numFmtId="0" fontId="22" fillId="2" borderId="18" xfId="140" applyFont="1" applyFill="1" applyBorder="1" applyAlignment="1">
      <alignment horizontal="center" vertical="center" wrapText="1"/>
    </xf>
    <xf numFmtId="0" fontId="22" fillId="2" borderId="17" xfId="140" applyFont="1" applyFill="1" applyBorder="1" applyAlignment="1">
      <alignment horizontal="center" vertical="center" wrapText="1"/>
    </xf>
    <xf numFmtId="0" fontId="22" fillId="2" borderId="19" xfId="140" applyFont="1" applyFill="1" applyBorder="1" applyAlignment="1">
      <alignment horizontal="left" vertical="center" wrapText="1"/>
    </xf>
    <xf numFmtId="0" fontId="31" fillId="2" borderId="10" xfId="140" applyFont="1" applyFill="1" applyBorder="1" applyAlignment="1">
      <alignment horizontal="left" vertical="center" wrapText="1"/>
    </xf>
    <xf numFmtId="0" fontId="22" fillId="2" borderId="10" xfId="140" applyFont="1" applyFill="1" applyBorder="1" applyAlignment="1">
      <alignment horizontal="left" vertical="center" wrapText="1"/>
    </xf>
    <xf numFmtId="0" fontId="31" fillId="2" borderId="15" xfId="140" applyFont="1" applyFill="1" applyBorder="1" applyAlignment="1">
      <alignment horizontal="left" vertical="center" wrapText="1"/>
    </xf>
    <xf numFmtId="0" fontId="25" fillId="2" borderId="0" xfId="0" applyFont="1" applyFill="1" applyAlignment="1">
      <alignment vertical="center"/>
    </xf>
    <xf numFmtId="0" fontId="36" fillId="2" borderId="10" xfId="1" applyFont="1" applyFill="1" applyBorder="1" applyAlignment="1" applyProtection="1">
      <alignment horizontal="left" vertical="center" wrapText="1"/>
    </xf>
    <xf numFmtId="38" fontId="48" fillId="2" borderId="15" xfId="226" applyFont="1" applyFill="1" applyBorder="1" applyAlignment="1">
      <alignment horizontal="center" vertical="center" wrapText="1"/>
    </xf>
    <xf numFmtId="38" fontId="48" fillId="2" borderId="15" xfId="227" applyFont="1" applyFill="1" applyBorder="1" applyAlignment="1">
      <alignment horizontal="center" vertical="center" wrapText="1"/>
    </xf>
    <xf numFmtId="0" fontId="25" fillId="2" borderId="0" xfId="0" applyFont="1" applyFill="1">
      <alignment vertical="center"/>
    </xf>
    <xf numFmtId="0" fontId="48" fillId="2" borderId="15" xfId="0" applyFont="1" applyFill="1" applyBorder="1" applyAlignment="1">
      <alignment horizontal="center" vertical="center" wrapText="1"/>
    </xf>
    <xf numFmtId="0" fontId="22" fillId="2" borderId="17" xfId="0" applyFont="1" applyFill="1" applyBorder="1" applyAlignment="1">
      <alignment horizontal="left" vertical="center" wrapText="1"/>
    </xf>
    <xf numFmtId="38" fontId="22" fillId="2" borderId="15" xfId="26" applyFont="1" applyFill="1" applyBorder="1" applyAlignment="1">
      <alignment horizontal="center" vertical="center" wrapText="1"/>
    </xf>
    <xf numFmtId="38" fontId="22" fillId="2" borderId="15" xfId="23" applyNumberFormat="1" applyFont="1" applyFill="1" applyBorder="1" applyAlignment="1">
      <alignment horizontal="center" vertical="center" wrapText="1"/>
    </xf>
    <xf numFmtId="0" fontId="22" fillId="2" borderId="31" xfId="0" applyFont="1" applyFill="1" applyBorder="1" applyAlignment="1">
      <alignment horizontal="left" vertical="center" wrapText="1"/>
    </xf>
    <xf numFmtId="0" fontId="45" fillId="2" borderId="10" xfId="0" applyFont="1" applyFill="1" applyBorder="1" applyAlignment="1">
      <alignment horizontal="left" vertical="center" wrapText="1"/>
    </xf>
    <xf numFmtId="0" fontId="29" fillId="2" borderId="31" xfId="1" applyFont="1" applyFill="1" applyBorder="1" applyAlignment="1" applyProtection="1">
      <alignment horizontal="center" vertical="center" wrapText="1"/>
    </xf>
    <xf numFmtId="0" fontId="29" fillId="2" borderId="0" xfId="0" applyFont="1" applyFill="1" applyAlignment="1">
      <alignment horizontal="right" vertical="center"/>
    </xf>
    <xf numFmtId="0" fontId="22" fillId="2" borderId="16" xfId="0" applyFont="1" applyFill="1" applyBorder="1" applyAlignment="1">
      <alignment horizontal="center" vertical="center"/>
    </xf>
    <xf numFmtId="0" fontId="22" fillId="2" borderId="15" xfId="0" applyFont="1" applyFill="1" applyBorder="1" applyAlignment="1">
      <alignment horizontal="left" vertical="center"/>
    </xf>
    <xf numFmtId="0" fontId="35" fillId="2" borderId="15" xfId="0" applyFont="1" applyFill="1" applyBorder="1" applyAlignment="1">
      <alignment horizontal="center" vertical="center" shrinkToFit="1"/>
    </xf>
    <xf numFmtId="0" fontId="22" fillId="2" borderId="14" xfId="0" applyFont="1" applyFill="1" applyBorder="1" applyAlignment="1">
      <alignmen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38" fontId="57" fillId="2" borderId="15" xfId="23" applyFont="1" applyFill="1" applyBorder="1" applyAlignment="1">
      <alignment horizontal="center" vertical="center" wrapText="1"/>
    </xf>
    <xf numFmtId="0" fontId="22" fillId="2" borderId="15" xfId="0" applyFont="1" applyFill="1" applyBorder="1" applyAlignment="1">
      <alignment vertical="center"/>
    </xf>
    <xf numFmtId="38" fontId="22" fillId="2" borderId="15" xfId="26" applyFont="1" applyFill="1" applyBorder="1" applyAlignment="1">
      <alignment horizontal="left" vertical="center" wrapText="1"/>
    </xf>
    <xf numFmtId="38" fontId="22" fillId="2" borderId="15" xfId="229" applyFont="1" applyFill="1" applyBorder="1" applyAlignment="1">
      <alignment horizontal="center" vertical="center" wrapText="1"/>
    </xf>
    <xf numFmtId="0" fontId="51" fillId="2" borderId="17" xfId="0" applyFont="1" applyFill="1" applyBorder="1" applyAlignment="1">
      <alignment vertical="center" wrapText="1"/>
    </xf>
    <xf numFmtId="0" fontId="50" fillId="2" borderId="18" xfId="0" applyFont="1" applyFill="1" applyBorder="1" applyAlignment="1">
      <alignment horizontal="center" vertical="center"/>
    </xf>
    <xf numFmtId="0" fontId="50" fillId="2" borderId="17" xfId="0" applyFont="1" applyFill="1" applyBorder="1" applyAlignment="1">
      <alignment horizontal="center" vertical="center"/>
    </xf>
    <xf numFmtId="0" fontId="51" fillId="2" borderId="15" xfId="0" applyFont="1" applyFill="1" applyBorder="1" applyAlignment="1">
      <alignment horizontal="left" vertical="center" wrapText="1"/>
    </xf>
    <xf numFmtId="0" fontId="52" fillId="2" borderId="15" xfId="0" applyFont="1" applyFill="1" applyBorder="1" applyAlignment="1">
      <alignment horizontal="left" vertical="center" wrapText="1"/>
    </xf>
    <xf numFmtId="178" fontId="51" fillId="3" borderId="15" xfId="16" applyNumberFormat="1" applyFont="1" applyFill="1" applyBorder="1" applyAlignment="1" applyProtection="1">
      <alignment horizontal="center" vertical="center" wrapText="1"/>
    </xf>
    <xf numFmtId="178" fontId="50" fillId="2" borderId="15" xfId="16" applyNumberFormat="1" applyFont="1" applyFill="1" applyBorder="1" applyAlignment="1" applyProtection="1">
      <alignment horizontal="center" vertical="center" wrapText="1"/>
    </xf>
    <xf numFmtId="178" fontId="22" fillId="2" borderId="15" xfId="16" applyNumberFormat="1" applyFont="1" applyFill="1" applyBorder="1" applyAlignment="1" applyProtection="1">
      <alignment horizontal="left" vertical="center" wrapText="1"/>
    </xf>
    <xf numFmtId="0" fontId="22" fillId="2" borderId="12" xfId="0" applyFont="1" applyFill="1" applyBorder="1" applyAlignment="1">
      <alignment horizontal="center"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0" xfId="0" applyFont="1" applyFill="1" applyBorder="1" applyAlignment="1">
      <alignment horizontal="left" vertical="top" wrapText="1"/>
    </xf>
    <xf numFmtId="38" fontId="22" fillId="2" borderId="0" xfId="23" applyFont="1" applyFill="1" applyBorder="1" applyAlignment="1">
      <alignment horizontal="right" vertical="center" wrapText="1"/>
    </xf>
    <xf numFmtId="38" fontId="22" fillId="2" borderId="0" xfId="24" applyFont="1" applyFill="1" applyBorder="1" applyAlignment="1">
      <alignment horizontal="right" vertical="center" wrapText="1"/>
    </xf>
    <xf numFmtId="38" fontId="22" fillId="2" borderId="0" xfId="24" applyFont="1" applyFill="1" applyBorder="1" applyAlignment="1">
      <alignment vertical="top" wrapText="1"/>
    </xf>
    <xf numFmtId="0" fontId="22" fillId="2" borderId="0" xfId="0" applyFont="1" applyFill="1" applyBorder="1" applyAlignment="1">
      <alignment horizontal="center" vertical="top" wrapText="1"/>
    </xf>
    <xf numFmtId="0" fontId="22" fillId="2" borderId="0" xfId="0" applyFont="1" applyFill="1" applyBorder="1" applyAlignment="1">
      <alignment vertical="top" wrapText="1"/>
    </xf>
    <xf numFmtId="0" fontId="22" fillId="2" borderId="32"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9" fillId="2" borderId="38"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40" xfId="0" applyFont="1" applyFill="1" applyBorder="1" applyAlignment="1">
      <alignment horizontal="center" vertical="center"/>
    </xf>
    <xf numFmtId="0" fontId="28" fillId="2" borderId="42"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33" fillId="2" borderId="0" xfId="0" applyFont="1" applyFill="1" applyBorder="1" applyAlignment="1">
      <alignment horizontal="center" vertical="center"/>
    </xf>
    <xf numFmtId="0" fontId="25" fillId="2" borderId="0" xfId="0" applyFont="1" applyFill="1" applyBorder="1" applyAlignment="1">
      <alignment horizontal="right" vertical="center" wrapText="1"/>
    </xf>
    <xf numFmtId="0" fontId="34" fillId="2" borderId="42" xfId="0" applyFont="1" applyFill="1" applyBorder="1" applyAlignment="1">
      <alignment vertical="center"/>
    </xf>
    <xf numFmtId="0" fontId="34" fillId="2" borderId="15" xfId="0" applyFont="1" applyFill="1" applyBorder="1" applyAlignment="1">
      <alignment vertical="center"/>
    </xf>
    <xf numFmtId="0" fontId="34" fillId="2" borderId="22" xfId="0" applyFont="1" applyFill="1" applyBorder="1" applyAlignment="1">
      <alignment vertical="center"/>
    </xf>
    <xf numFmtId="0" fontId="28" fillId="2" borderId="49" xfId="0" applyFont="1" applyFill="1" applyBorder="1" applyAlignment="1">
      <alignment horizontal="center" vertical="center" wrapText="1"/>
    </xf>
    <xf numFmtId="0" fontId="28" fillId="2" borderId="59" xfId="0" applyFont="1" applyFill="1" applyBorder="1" applyAlignment="1">
      <alignment horizontal="center" vertical="center" wrapText="1"/>
    </xf>
    <xf numFmtId="176" fontId="33" fillId="2" borderId="0" xfId="0" applyNumberFormat="1" applyFont="1" applyFill="1" applyBorder="1" applyAlignment="1">
      <alignment horizontal="center" vertical="center"/>
    </xf>
    <xf numFmtId="176" fontId="25" fillId="2" borderId="0" xfId="0" applyNumberFormat="1" applyFont="1" applyFill="1" applyBorder="1" applyAlignment="1">
      <alignment horizontal="right" vertical="center" wrapText="1"/>
    </xf>
    <xf numFmtId="176" fontId="34" fillId="2" borderId="47" xfId="0" applyNumberFormat="1" applyFont="1" applyFill="1" applyBorder="1" applyAlignment="1">
      <alignment vertical="center"/>
    </xf>
    <xf numFmtId="176" fontId="34" fillId="2" borderId="26" xfId="0" applyNumberFormat="1" applyFont="1" applyFill="1" applyBorder="1" applyAlignment="1">
      <alignment vertical="center"/>
    </xf>
    <xf numFmtId="176" fontId="34" fillId="2" borderId="25" xfId="0" applyNumberFormat="1" applyFont="1" applyFill="1" applyBorder="1" applyAlignment="1">
      <alignment vertical="center"/>
    </xf>
    <xf numFmtId="0" fontId="29" fillId="2" borderId="45" xfId="0" applyFont="1" applyFill="1" applyBorder="1" applyAlignment="1">
      <alignment horizontal="center" vertical="center"/>
    </xf>
    <xf numFmtId="0" fontId="28" fillId="2" borderId="46"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30" xfId="0" applyFont="1" applyFill="1" applyBorder="1" applyAlignment="1">
      <alignment horizontal="center" vertical="center"/>
    </xf>
    <xf numFmtId="0" fontId="22" fillId="4" borderId="6" xfId="0" applyFont="1" applyFill="1" applyBorder="1" applyAlignment="1">
      <alignment horizontal="center" vertical="center" wrapText="1"/>
    </xf>
    <xf numFmtId="0" fontId="22" fillId="4" borderId="11" xfId="0" applyFont="1" applyFill="1" applyBorder="1" applyAlignment="1">
      <alignment horizontal="center" vertical="center" shrinkToFi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50" fillId="4" borderId="16"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1" xfId="0" applyFont="1" applyFill="1" applyBorder="1" applyAlignment="1">
      <alignment horizontal="center" vertical="center"/>
    </xf>
    <xf numFmtId="0" fontId="22" fillId="4" borderId="16" xfId="140" applyFont="1" applyFill="1" applyBorder="1" applyAlignment="1">
      <alignment horizontal="center" vertical="center" wrapText="1"/>
    </xf>
    <xf numFmtId="0" fontId="44" fillId="0" borderId="0" xfId="0" applyFont="1" applyFill="1" applyAlignment="1">
      <alignment vertical="center"/>
    </xf>
    <xf numFmtId="0" fontId="44" fillId="0" borderId="0" xfId="0" applyFont="1" applyFill="1">
      <alignment vertical="center"/>
    </xf>
    <xf numFmtId="0" fontId="22" fillId="0" borderId="15" xfId="0" applyFont="1" applyFill="1" applyBorder="1" applyAlignment="1">
      <alignment horizontal="right" vertical="center"/>
    </xf>
    <xf numFmtId="38" fontId="22" fillId="6" borderId="15" xfId="23" applyFont="1" applyFill="1" applyBorder="1" applyAlignment="1">
      <alignment horizontal="center" vertical="center" wrapText="1"/>
    </xf>
    <xf numFmtId="38" fontId="22" fillId="0" borderId="15" xfId="26"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0" xfId="0" applyFill="1">
      <alignment vertical="center"/>
    </xf>
    <xf numFmtId="0" fontId="22" fillId="0" borderId="1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31" xfId="0" applyFont="1" applyFill="1" applyBorder="1" applyAlignment="1">
      <alignment horizontal="center" vertical="center" wrapText="1"/>
    </xf>
    <xf numFmtId="0" fontId="22" fillId="0" borderId="18"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5" xfId="0" applyFont="1" applyFill="1" applyBorder="1" applyAlignment="1">
      <alignment horizontal="center" vertical="center"/>
    </xf>
    <xf numFmtId="0" fontId="22" fillId="0" borderId="15" xfId="0" applyFont="1" applyFill="1" applyBorder="1" applyAlignment="1">
      <alignment horizontal="left" vertical="center" wrapText="1"/>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31" fillId="0" borderId="15" xfId="0" applyFont="1" applyFill="1" applyBorder="1" applyAlignment="1">
      <alignment horizontal="left" vertical="center" wrapText="1"/>
    </xf>
    <xf numFmtId="0" fontId="29" fillId="0" borderId="0" xfId="0" applyFont="1">
      <alignment vertical="center"/>
    </xf>
    <xf numFmtId="0" fontId="29" fillId="0" borderId="0" xfId="0" applyFont="1" applyFill="1">
      <alignment vertical="center"/>
    </xf>
    <xf numFmtId="0" fontId="29" fillId="0" borderId="0" xfId="0" applyFont="1" applyAlignment="1">
      <alignment horizontal="center" vertical="center"/>
    </xf>
    <xf numFmtId="38" fontId="26" fillId="8" borderId="15" xfId="15" applyFont="1" applyFill="1" applyBorder="1" applyAlignment="1">
      <alignment horizontal="center" vertical="center" wrapText="1"/>
    </xf>
    <xf numFmtId="38" fontId="26" fillId="8" borderId="20" xfId="15" applyFont="1" applyFill="1" applyBorder="1" applyAlignment="1">
      <alignment horizontal="center" vertical="top" wrapText="1"/>
    </xf>
    <xf numFmtId="0" fontId="22" fillId="7" borderId="5" xfId="0" applyFont="1" applyFill="1" applyBorder="1" applyAlignment="1">
      <alignment horizontal="center" vertical="center"/>
    </xf>
    <xf numFmtId="0" fontId="22" fillId="7" borderId="6"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9" xfId="0" applyFont="1" applyFill="1" applyBorder="1" applyAlignment="1">
      <alignment horizontal="center" vertical="center" wrapText="1"/>
    </xf>
    <xf numFmtId="38" fontId="26" fillId="8" borderId="10" xfId="15" applyFont="1" applyFill="1" applyBorder="1" applyAlignment="1">
      <alignment horizontal="left" vertical="center" wrapText="1"/>
    </xf>
    <xf numFmtId="38" fontId="26" fillId="8" borderId="16" xfId="15" applyFont="1" applyFill="1" applyBorder="1" applyAlignment="1">
      <alignment horizontal="left" vertical="center" wrapText="1"/>
    </xf>
    <xf numFmtId="38" fontId="26" fillId="8" borderId="10" xfId="15" applyFont="1" applyFill="1" applyBorder="1" applyAlignment="1">
      <alignment horizontal="center" vertical="top" wrapText="1"/>
    </xf>
    <xf numFmtId="0" fontId="26" fillId="8" borderId="11" xfId="0" applyFont="1" applyFill="1" applyBorder="1" applyAlignment="1">
      <alignment vertical="top" wrapText="1"/>
    </xf>
    <xf numFmtId="0" fontId="26" fillId="8" borderId="15" xfId="0" applyFont="1" applyFill="1" applyBorder="1" applyAlignment="1">
      <alignment vertical="top" wrapText="1"/>
    </xf>
    <xf numFmtId="0" fontId="22" fillId="7" borderId="10" xfId="0" applyFont="1" applyFill="1" applyBorder="1" applyAlignment="1">
      <alignment horizontal="center" vertical="center"/>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11" xfId="0" applyFont="1" applyFill="1" applyBorder="1" applyAlignment="1">
      <alignment vertical="top" wrapText="1"/>
    </xf>
    <xf numFmtId="0" fontId="22" fillId="7" borderId="12" xfId="0" applyFont="1" applyFill="1" applyBorder="1" applyAlignment="1">
      <alignment vertical="top" wrapText="1"/>
    </xf>
    <xf numFmtId="0" fontId="22" fillId="5" borderId="11" xfId="0" applyFont="1" applyFill="1" applyBorder="1" applyAlignment="1">
      <alignment horizontal="center" vertical="center" shrinkToFit="1"/>
    </xf>
    <xf numFmtId="0" fontId="22" fillId="7" borderId="13" xfId="0" applyFont="1" applyFill="1" applyBorder="1" applyAlignment="1">
      <alignment horizontal="center" vertical="center"/>
    </xf>
    <xf numFmtId="0" fontId="22" fillId="7" borderId="14" xfId="0" applyFont="1" applyFill="1" applyBorder="1" applyAlignment="1">
      <alignment horizontal="center" vertical="center"/>
    </xf>
    <xf numFmtId="38" fontId="22" fillId="6" borderId="15" xfId="141" applyFont="1" applyFill="1" applyBorder="1" applyAlignment="1">
      <alignment horizontal="center" vertical="center" wrapText="1"/>
    </xf>
    <xf numFmtId="38" fontId="28" fillId="2" borderId="15" xfId="141" applyFont="1" applyFill="1" applyBorder="1" applyAlignment="1">
      <alignment horizontal="center" vertical="center" wrapText="1"/>
    </xf>
    <xf numFmtId="38" fontId="22" fillId="2" borderId="15" xfId="141" applyFont="1" applyFill="1" applyBorder="1" applyAlignment="1">
      <alignment vertical="center" wrapText="1"/>
    </xf>
    <xf numFmtId="38" fontId="22" fillId="2" borderId="15" xfId="141" applyFont="1" applyFill="1" applyBorder="1" applyAlignment="1">
      <alignment vertical="top" wrapText="1"/>
    </xf>
    <xf numFmtId="0" fontId="29" fillId="0" borderId="0" xfId="0" applyFont="1" applyFill="1" applyBorder="1" applyAlignment="1">
      <alignment vertical="center"/>
    </xf>
    <xf numFmtId="0" fontId="22" fillId="0" borderId="17" xfId="0" applyFont="1" applyFill="1" applyBorder="1" applyAlignment="1">
      <alignment horizontal="center" vertical="center" wrapText="1"/>
    </xf>
    <xf numFmtId="0" fontId="29" fillId="0" borderId="0" xfId="0" applyFont="1" applyFill="1" applyAlignment="1">
      <alignment vertical="center"/>
    </xf>
    <xf numFmtId="0" fontId="36" fillId="0" borderId="15" xfId="1" applyFont="1" applyFill="1" applyBorder="1" applyAlignment="1" applyProtection="1">
      <alignment horizontal="left" vertical="center" wrapText="1"/>
    </xf>
    <xf numFmtId="0" fontId="22" fillId="0" borderId="0" xfId="0" applyFont="1" applyFill="1" applyBorder="1" applyAlignment="1">
      <alignment horizontal="center" vertical="center" wrapText="1"/>
    </xf>
    <xf numFmtId="0" fontId="36" fillId="2" borderId="31" xfId="1" applyFont="1" applyFill="1" applyBorder="1" applyAlignment="1" applyProtection="1">
      <alignment horizontal="left" vertical="center" wrapText="1"/>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left" vertical="top" wrapText="1"/>
    </xf>
    <xf numFmtId="38" fontId="22" fillId="0" borderId="0" xfId="141" applyFont="1" applyFill="1" applyBorder="1" applyAlignment="1">
      <alignment horizontal="right" vertical="center" wrapText="1"/>
    </xf>
    <xf numFmtId="38" fontId="22" fillId="0" borderId="0" xfId="142" applyFont="1" applyFill="1" applyBorder="1" applyAlignment="1">
      <alignment horizontal="right" vertical="center" wrapText="1"/>
    </xf>
    <xf numFmtId="38" fontId="22" fillId="0" borderId="0" xfId="142" applyFont="1" applyFill="1" applyBorder="1" applyAlignment="1">
      <alignment vertical="top"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29"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28" fillId="0" borderId="4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0" xfId="0" applyFont="1" applyFill="1" applyBorder="1" applyAlignment="1">
      <alignment horizontal="center" vertical="center"/>
    </xf>
    <xf numFmtId="0" fontId="25" fillId="0" borderId="0" xfId="0" applyFont="1" applyFill="1" applyBorder="1" applyAlignment="1">
      <alignment horizontal="right" vertical="center" wrapText="1"/>
    </xf>
    <xf numFmtId="0" fontId="34" fillId="0" borderId="42" xfId="0" applyFont="1" applyFill="1" applyBorder="1" applyAlignment="1">
      <alignment vertical="center"/>
    </xf>
    <xf numFmtId="0" fontId="34" fillId="0" borderId="15" xfId="0" applyFont="1" applyFill="1" applyBorder="1" applyAlignment="1">
      <alignment vertical="center"/>
    </xf>
    <xf numFmtId="0" fontId="34" fillId="0" borderId="22" xfId="0" applyFont="1" applyFill="1" applyBorder="1" applyAlignment="1">
      <alignment vertical="center"/>
    </xf>
    <xf numFmtId="176" fontId="33" fillId="0" borderId="0" xfId="0" applyNumberFormat="1" applyFont="1" applyFill="1" applyBorder="1" applyAlignment="1">
      <alignment horizontal="center" vertical="center"/>
    </xf>
    <xf numFmtId="176" fontId="25" fillId="0" borderId="0" xfId="0" applyNumberFormat="1" applyFont="1" applyFill="1" applyBorder="1" applyAlignment="1">
      <alignment horizontal="right" vertical="center" wrapText="1"/>
    </xf>
    <xf numFmtId="176" fontId="34" fillId="0" borderId="47" xfId="0" applyNumberFormat="1" applyFont="1" applyFill="1" applyBorder="1" applyAlignment="1">
      <alignment vertical="center"/>
    </xf>
    <xf numFmtId="176" fontId="34" fillId="0" borderId="26" xfId="0" applyNumberFormat="1" applyFont="1" applyFill="1" applyBorder="1" applyAlignment="1">
      <alignment vertical="center"/>
    </xf>
    <xf numFmtId="176" fontId="34" fillId="0" borderId="25" xfId="0" applyNumberFormat="1" applyFont="1" applyFill="1" applyBorder="1" applyAlignment="1">
      <alignment vertical="center"/>
    </xf>
    <xf numFmtId="0" fontId="28" fillId="0" borderId="47"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9" fillId="0" borderId="0" xfId="0" applyFont="1" applyBorder="1">
      <alignment vertical="center"/>
    </xf>
    <xf numFmtId="0" fontId="29" fillId="0" borderId="0" xfId="0" applyFont="1" applyBorder="1" applyAlignment="1">
      <alignment horizontal="center" vertical="center"/>
    </xf>
    <xf numFmtId="0" fontId="29" fillId="0" borderId="30" xfId="0" applyFont="1"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68" xfId="0" applyBorder="1" applyAlignment="1">
      <alignment horizontal="center" vertical="center"/>
    </xf>
    <xf numFmtId="0" fontId="61" fillId="0" borderId="0" xfId="0" applyFont="1" applyBorder="1" applyAlignment="1">
      <alignment horizontal="center" vertical="center"/>
    </xf>
    <xf numFmtId="38" fontId="22" fillId="6" borderId="15" xfId="147" applyFont="1" applyFill="1" applyBorder="1" applyAlignment="1">
      <alignment horizontal="center" vertical="center" wrapText="1"/>
    </xf>
    <xf numFmtId="38" fontId="28" fillId="2" borderId="15" xfId="147" applyFont="1" applyFill="1" applyBorder="1" applyAlignment="1">
      <alignment horizontal="center" vertical="center" wrapText="1"/>
    </xf>
    <xf numFmtId="38" fontId="22" fillId="2" borderId="15" xfId="147" applyFont="1" applyFill="1" applyBorder="1" applyAlignment="1">
      <alignment vertical="center" wrapText="1"/>
    </xf>
    <xf numFmtId="38" fontId="22" fillId="2" borderId="15" xfId="147" applyFont="1" applyFill="1" applyBorder="1" applyAlignment="1">
      <alignment vertical="top" wrapText="1"/>
    </xf>
    <xf numFmtId="38" fontId="22" fillId="0" borderId="0" xfId="147" applyFont="1" applyFill="1" applyBorder="1" applyAlignment="1">
      <alignment horizontal="right" vertical="center" wrapText="1"/>
    </xf>
    <xf numFmtId="38" fontId="22" fillId="0" borderId="0" xfId="148" applyFont="1" applyFill="1" applyBorder="1" applyAlignment="1">
      <alignment horizontal="right" vertical="center" wrapText="1"/>
    </xf>
    <xf numFmtId="38" fontId="22" fillId="0" borderId="0" xfId="148" applyFont="1" applyFill="1" applyBorder="1" applyAlignment="1">
      <alignment vertical="top" wrapText="1"/>
    </xf>
    <xf numFmtId="0" fontId="28" fillId="0" borderId="49"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7" xfId="0" applyFont="1" applyFill="1" applyBorder="1" applyAlignment="1">
      <alignment horizontal="left" vertical="center" wrapText="1"/>
    </xf>
    <xf numFmtId="0" fontId="22" fillId="2" borderId="5" xfId="0" applyFont="1" applyFill="1" applyBorder="1" applyAlignment="1">
      <alignment horizontal="center" vertical="center"/>
    </xf>
    <xf numFmtId="0" fontId="22" fillId="2" borderId="0" xfId="0" applyFont="1" applyFill="1" applyBorder="1" applyAlignment="1">
      <alignment horizontal="center" vertical="center"/>
    </xf>
    <xf numFmtId="38" fontId="26" fillId="2" borderId="10" xfId="15" applyFont="1" applyFill="1" applyBorder="1" applyAlignment="1">
      <alignment horizontal="center" vertical="top" wrapText="1"/>
    </xf>
    <xf numFmtId="38" fontId="22" fillId="2" borderId="10" xfId="25"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31" fillId="0" borderId="10" xfId="0" applyFont="1" applyFill="1" applyBorder="1" applyAlignment="1">
      <alignment horizontal="left" vertical="center" wrapText="1"/>
    </xf>
    <xf numFmtId="38" fontId="22" fillId="0" borderId="15" xfId="24" applyFont="1" applyFill="1" applyBorder="1" applyAlignment="1">
      <alignment horizontal="center" vertical="center" wrapText="1"/>
    </xf>
    <xf numFmtId="0" fontId="22" fillId="0" borderId="10" xfId="0" applyFont="1" applyFill="1" applyBorder="1" applyAlignment="1">
      <alignment horizontal="left" vertical="top" wrapText="1"/>
    </xf>
    <xf numFmtId="38" fontId="22" fillId="0" borderId="15" xfId="26" applyFont="1" applyFill="1" applyBorder="1" applyAlignment="1">
      <alignment horizontal="right" vertical="center" wrapText="1"/>
    </xf>
    <xf numFmtId="38" fontId="22" fillId="0" borderId="15" xfId="26" applyFont="1" applyFill="1" applyBorder="1" applyAlignment="1">
      <alignment vertical="top" wrapText="1"/>
    </xf>
    <xf numFmtId="0" fontId="22" fillId="0" borderId="15" xfId="0" applyFont="1" applyFill="1" applyBorder="1" applyAlignment="1">
      <alignment horizontal="center" vertical="top" wrapText="1"/>
    </xf>
    <xf numFmtId="0" fontId="22" fillId="0" borderId="15" xfId="0" applyFont="1" applyFill="1" applyBorder="1" applyAlignment="1">
      <alignment vertical="top" wrapText="1"/>
    </xf>
    <xf numFmtId="0" fontId="31" fillId="2" borderId="19" xfId="1" applyFont="1" applyFill="1" applyBorder="1" applyAlignment="1" applyProtection="1">
      <alignment horizontal="left" vertical="center" wrapText="1"/>
    </xf>
    <xf numFmtId="0" fontId="22" fillId="2" borderId="16" xfId="0" applyFont="1" applyFill="1" applyBorder="1" applyAlignment="1">
      <alignment horizontal="left" vertical="center" wrapText="1"/>
    </xf>
    <xf numFmtId="38" fontId="22" fillId="2" borderId="20" xfId="15" applyFont="1" applyFill="1" applyBorder="1" applyAlignment="1">
      <alignment horizontal="center" vertical="center" wrapText="1"/>
    </xf>
    <xf numFmtId="38" fontId="22" fillId="2" borderId="3" xfId="15" applyFont="1" applyFill="1" applyBorder="1" applyAlignment="1">
      <alignment horizontal="center" vertical="center" wrapText="1"/>
    </xf>
    <xf numFmtId="38" fontId="22" fillId="2" borderId="1" xfId="15" applyFont="1" applyFill="1" applyBorder="1" applyAlignment="1">
      <alignment horizontal="center" vertical="center" wrapText="1"/>
    </xf>
    <xf numFmtId="38" fontId="28" fillId="2" borderId="1" xfId="15" applyFont="1" applyFill="1" applyBorder="1" applyAlignment="1">
      <alignment horizontal="center" vertical="center" wrapText="1"/>
    </xf>
    <xf numFmtId="38" fontId="22" fillId="2" borderId="1" xfId="15" applyFont="1" applyFill="1" applyBorder="1" applyAlignment="1">
      <alignment vertical="center" wrapText="1"/>
    </xf>
    <xf numFmtId="0" fontId="22" fillId="2" borderId="1" xfId="0" applyFont="1" applyFill="1" applyBorder="1" applyAlignment="1">
      <alignment vertical="center" wrapText="1"/>
    </xf>
    <xf numFmtId="38" fontId="22" fillId="2" borderId="1" xfId="15" applyFont="1" applyFill="1" applyBorder="1" applyAlignment="1">
      <alignment vertical="top" wrapText="1"/>
    </xf>
    <xf numFmtId="0" fontId="29" fillId="2" borderId="7" xfId="0" applyFont="1" applyFill="1" applyBorder="1" applyAlignment="1">
      <alignment vertical="center"/>
    </xf>
    <xf numFmtId="0" fontId="22" fillId="2" borderId="62" xfId="0" applyFont="1" applyFill="1" applyBorder="1" applyAlignment="1">
      <alignment horizontal="center" vertical="center" wrapText="1"/>
    </xf>
    <xf numFmtId="0" fontId="22" fillId="2" borderId="0" xfId="0" applyFont="1" applyFill="1" applyAlignment="1">
      <alignment vertical="center" wrapText="1"/>
    </xf>
    <xf numFmtId="0" fontId="36" fillId="2" borderId="31" xfId="1" applyFont="1" applyFill="1" applyBorder="1" applyAlignment="1" applyProtection="1">
      <alignment horizontal="center" vertical="center" wrapText="1"/>
    </xf>
    <xf numFmtId="0" fontId="62" fillId="2" borderId="19" xfId="0" applyFont="1" applyFill="1" applyBorder="1" applyAlignment="1">
      <alignment horizontal="left" vertical="center" wrapText="1"/>
    </xf>
    <xf numFmtId="0" fontId="62" fillId="4" borderId="16"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53" xfId="0" applyFont="1" applyFill="1" applyBorder="1" applyAlignment="1">
      <alignment horizontal="center" vertical="center" wrapText="1"/>
    </xf>
    <xf numFmtId="38" fontId="22" fillId="4" borderId="15" xfId="228" applyFont="1" applyFill="1" applyBorder="1" applyAlignment="1">
      <alignment horizontal="center" vertical="center" wrapText="1"/>
    </xf>
    <xf numFmtId="38" fontId="22" fillId="2" borderId="15" xfId="228" applyNumberFormat="1" applyFont="1" applyFill="1" applyBorder="1" applyAlignment="1">
      <alignment horizontal="center" vertical="center" wrapText="1"/>
    </xf>
    <xf numFmtId="38" fontId="22" fillId="4" borderId="16" xfId="228" applyFont="1" applyFill="1" applyBorder="1" applyAlignment="1">
      <alignment horizontal="center" vertical="center" wrapText="1"/>
    </xf>
    <xf numFmtId="0" fontId="63" fillId="2" borderId="0" xfId="0" applyFont="1" applyFill="1" applyAlignment="1">
      <alignment vertical="center"/>
    </xf>
    <xf numFmtId="0" fontId="63" fillId="2" borderId="0" xfId="0" applyFont="1" applyFill="1">
      <alignment vertical="center"/>
    </xf>
    <xf numFmtId="0" fontId="25" fillId="2" borderId="15" xfId="0" applyFont="1" applyFill="1" applyBorder="1" applyAlignment="1">
      <alignment vertical="top" shrinkToFit="1"/>
    </xf>
    <xf numFmtId="0" fontId="22" fillId="2" borderId="10" xfId="1" applyFont="1" applyFill="1" applyBorder="1" applyAlignment="1" applyProtection="1">
      <alignment horizontal="left" vertical="center" wrapText="1"/>
    </xf>
    <xf numFmtId="0" fontId="22" fillId="2" borderId="15" xfId="0" applyFont="1" applyFill="1" applyBorder="1">
      <alignment vertical="center"/>
    </xf>
    <xf numFmtId="0" fontId="47" fillId="2" borderId="15" xfId="0" applyFont="1" applyFill="1" applyBorder="1" applyAlignment="1">
      <alignment horizontal="center" vertical="center" wrapText="1"/>
    </xf>
    <xf numFmtId="0" fontId="47" fillId="2" borderId="16" xfId="0" applyFont="1" applyFill="1" applyBorder="1" applyAlignment="1">
      <alignment horizontal="center" vertical="center" wrapText="1"/>
    </xf>
    <xf numFmtId="0" fontId="47" fillId="2" borderId="17" xfId="0" applyFont="1" applyFill="1" applyBorder="1" applyAlignment="1">
      <alignment vertical="center" wrapText="1"/>
    </xf>
    <xf numFmtId="0" fontId="47" fillId="2" borderId="18" xfId="0" applyFont="1" applyFill="1" applyBorder="1" applyAlignment="1">
      <alignment horizontal="left" vertical="center" wrapText="1"/>
    </xf>
    <xf numFmtId="0" fontId="47" fillId="2" borderId="20" xfId="0" applyFont="1" applyFill="1" applyBorder="1" applyAlignment="1">
      <alignment horizontal="left" vertical="center" wrapText="1"/>
    </xf>
    <xf numFmtId="0" fontId="47" fillId="2" borderId="15" xfId="0" applyFont="1" applyFill="1" applyBorder="1" applyAlignment="1">
      <alignment horizontal="center" vertical="center"/>
    </xf>
    <xf numFmtId="0" fontId="47" fillId="2" borderId="15" xfId="0" applyFont="1" applyFill="1" applyBorder="1" applyAlignment="1">
      <alignment horizontal="left" vertical="center" wrapText="1"/>
    </xf>
    <xf numFmtId="0" fontId="47" fillId="4" borderId="16"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5" xfId="0" applyFont="1" applyFill="1" applyBorder="1" applyAlignment="1">
      <alignment vertical="center" wrapText="1"/>
    </xf>
    <xf numFmtId="0" fontId="64" fillId="2" borderId="15" xfId="1" applyFont="1" applyFill="1" applyBorder="1" applyAlignment="1" applyProtection="1">
      <alignment horizontal="left" vertical="center" wrapText="1"/>
    </xf>
    <xf numFmtId="177" fontId="31" fillId="2" borderId="15" xfId="1" applyNumberFormat="1" applyFont="1" applyFill="1" applyBorder="1" applyAlignment="1" applyProtection="1">
      <alignment horizontal="left" vertical="center" wrapText="1"/>
    </xf>
    <xf numFmtId="177" fontId="22" fillId="2" borderId="15" xfId="1" applyNumberFormat="1" applyFont="1" applyFill="1" applyBorder="1" applyAlignment="1" applyProtection="1">
      <alignment horizontal="left" vertical="center" wrapText="1"/>
    </xf>
    <xf numFmtId="0" fontId="22" fillId="0" borderId="15" xfId="1" applyFont="1" applyFill="1" applyBorder="1" applyAlignment="1" applyProtection="1">
      <alignment horizontal="left" vertical="center" wrapText="1"/>
    </xf>
    <xf numFmtId="0" fontId="22" fillId="2" borderId="10" xfId="0" applyFont="1" applyFill="1" applyBorder="1" applyAlignment="1">
      <alignment horizontal="center" vertical="center" textRotation="255" shrinkToFit="1"/>
    </xf>
    <xf numFmtId="0" fontId="29" fillId="2" borderId="0" xfId="0" applyFont="1" applyFill="1" applyAlignment="1">
      <alignment horizontal="center" vertical="center" wrapText="1"/>
    </xf>
    <xf numFmtId="0" fontId="22" fillId="2" borderId="10" xfId="0" applyFont="1" applyFill="1" applyBorder="1" applyAlignment="1">
      <alignment vertical="center" wrapText="1"/>
    </xf>
    <xf numFmtId="0" fontId="36" fillId="0" borderId="10" xfId="1" applyFont="1" applyFill="1" applyBorder="1" applyAlignment="1" applyProtection="1">
      <alignment horizontal="left" vertical="center" wrapText="1"/>
    </xf>
    <xf numFmtId="0" fontId="29" fillId="2" borderId="58"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6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37"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51" xfId="0" applyFont="1" applyFill="1" applyBorder="1" applyAlignment="1">
      <alignment horizontal="center" vertical="center"/>
    </xf>
    <xf numFmtId="0" fontId="22" fillId="2" borderId="69" xfId="0" applyFont="1" applyFill="1" applyBorder="1" applyAlignment="1">
      <alignment horizontal="right" vertical="center"/>
    </xf>
    <xf numFmtId="0" fontId="22" fillId="2" borderId="70" xfId="0" applyFont="1" applyFill="1" applyBorder="1" applyAlignment="1">
      <alignment horizontal="left" vertical="center" wrapText="1"/>
    </xf>
    <xf numFmtId="0" fontId="22" fillId="2" borderId="71" xfId="0" applyFont="1" applyFill="1" applyBorder="1" applyAlignment="1">
      <alignment horizontal="left" vertical="center" wrapText="1"/>
    </xf>
    <xf numFmtId="0" fontId="22" fillId="2" borderId="72" xfId="0" applyFont="1" applyFill="1" applyBorder="1" applyAlignment="1">
      <alignment horizontal="center" vertical="center" wrapText="1"/>
    </xf>
    <xf numFmtId="0" fontId="22" fillId="2" borderId="73" xfId="0" applyFont="1" applyFill="1" applyBorder="1" applyAlignment="1">
      <alignment horizontal="center" vertical="center" wrapText="1"/>
    </xf>
    <xf numFmtId="0" fontId="22" fillId="2" borderId="74" xfId="0" applyFont="1" applyFill="1" applyBorder="1" applyAlignment="1">
      <alignment horizontal="right" vertical="center"/>
    </xf>
    <xf numFmtId="0" fontId="22" fillId="2" borderId="75" xfId="0" applyFont="1" applyFill="1" applyBorder="1" applyAlignment="1">
      <alignment horizontal="right" vertical="center"/>
    </xf>
    <xf numFmtId="0" fontId="22" fillId="2" borderId="75" xfId="0" applyFont="1" applyFill="1" applyBorder="1" applyAlignment="1">
      <alignment horizontal="center" vertical="center" wrapText="1"/>
    </xf>
    <xf numFmtId="0" fontId="22" fillId="2" borderId="76" xfId="0" applyFont="1" applyFill="1" applyBorder="1" applyAlignment="1">
      <alignment horizontal="center" vertical="center" wrapText="1"/>
    </xf>
    <xf numFmtId="0" fontId="22" fillId="2" borderId="77" xfId="0" applyFont="1" applyFill="1" applyBorder="1" applyAlignment="1">
      <alignment vertical="center" wrapText="1"/>
    </xf>
    <xf numFmtId="0" fontId="22" fillId="2" borderId="78" xfId="0" applyFont="1" applyFill="1" applyBorder="1" applyAlignment="1">
      <alignment horizontal="left" vertical="center" wrapText="1"/>
    </xf>
    <xf numFmtId="0" fontId="22" fillId="2" borderId="79" xfId="0" applyFont="1" applyFill="1" applyBorder="1" applyAlignment="1">
      <alignment horizontal="center" vertical="center"/>
    </xf>
    <xf numFmtId="0" fontId="22" fillId="2" borderId="79" xfId="0" applyFont="1" applyFill="1" applyBorder="1" applyAlignment="1">
      <alignment horizontal="left" vertical="center" wrapText="1"/>
    </xf>
    <xf numFmtId="0" fontId="22" fillId="4" borderId="80" xfId="0" applyFont="1" applyFill="1" applyBorder="1" applyAlignment="1">
      <alignment horizontal="center" vertical="center" wrapText="1"/>
    </xf>
    <xf numFmtId="0" fontId="22" fillId="2" borderId="76" xfId="0" applyFont="1" applyFill="1" applyBorder="1" applyAlignment="1">
      <alignment horizontal="center" vertical="center"/>
    </xf>
    <xf numFmtId="0" fontId="22" fillId="2" borderId="77" xfId="0" applyFont="1" applyFill="1" applyBorder="1" applyAlignment="1">
      <alignment horizontal="center" vertical="center"/>
    </xf>
    <xf numFmtId="0" fontId="22" fillId="2" borderId="75" xfId="0" applyFont="1" applyFill="1" applyBorder="1" applyAlignment="1">
      <alignment horizontal="left" vertical="center" wrapText="1"/>
    </xf>
    <xf numFmtId="0" fontId="22" fillId="2" borderId="79" xfId="0" applyFont="1" applyFill="1" applyBorder="1" applyAlignment="1">
      <alignment horizontal="center" vertical="center" wrapText="1"/>
    </xf>
    <xf numFmtId="0" fontId="22" fillId="2" borderId="81" xfId="0" applyFont="1" applyFill="1" applyBorder="1" applyAlignment="1">
      <alignment horizontal="center" vertical="center" wrapText="1"/>
    </xf>
    <xf numFmtId="0" fontId="22" fillId="2" borderId="82" xfId="0" applyFont="1" applyFill="1" applyBorder="1" applyAlignment="1">
      <alignment horizontal="right" vertical="center"/>
    </xf>
    <xf numFmtId="0" fontId="31" fillId="2" borderId="12" xfId="1" applyFont="1" applyFill="1" applyBorder="1" applyAlignment="1" applyProtection="1">
      <alignment horizontal="left" vertical="center" wrapText="1"/>
    </xf>
    <xf numFmtId="0" fontId="31" fillId="2" borderId="72" xfId="1" applyFont="1" applyFill="1" applyBorder="1" applyAlignment="1" applyProtection="1">
      <alignment horizontal="left" vertical="center"/>
    </xf>
    <xf numFmtId="38" fontId="22" fillId="2" borderId="1" xfId="23" applyFont="1" applyFill="1" applyBorder="1" applyAlignment="1">
      <alignment horizontal="center" vertical="center" wrapText="1"/>
    </xf>
    <xf numFmtId="38" fontId="22" fillId="2" borderId="1" xfId="24" applyFont="1" applyFill="1" applyBorder="1" applyAlignment="1">
      <alignment horizontal="center" vertical="center" wrapText="1"/>
    </xf>
    <xf numFmtId="0" fontId="36" fillId="2" borderId="0" xfId="1" applyFont="1" applyFill="1" applyAlignment="1" applyProtection="1">
      <alignment vertical="top" shrinkToFit="1"/>
    </xf>
    <xf numFmtId="0" fontId="29" fillId="2" borderId="49"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46" xfId="0" applyFont="1" applyFill="1" applyBorder="1" applyAlignment="1">
      <alignment horizontal="center" vertical="center"/>
    </xf>
    <xf numFmtId="0" fontId="22" fillId="0" borderId="0" xfId="0" applyFont="1" applyFill="1" applyBorder="1" applyAlignment="1">
      <alignment horizontal="center" vertical="center" wrapText="1"/>
    </xf>
    <xf numFmtId="38" fontId="26" fillId="8" borderId="10" xfId="15" applyFont="1" applyFill="1" applyBorder="1" applyAlignment="1">
      <alignment horizontal="center" vertical="top" wrapText="1"/>
    </xf>
    <xf numFmtId="0" fontId="22" fillId="7" borderId="5" xfId="0" applyFont="1" applyFill="1" applyBorder="1" applyAlignment="1">
      <alignment horizontal="center" vertical="center"/>
    </xf>
    <xf numFmtId="0" fontId="22" fillId="2" borderId="64" xfId="0" applyFont="1" applyFill="1" applyBorder="1" applyAlignment="1">
      <alignment horizontal="right" vertical="center"/>
    </xf>
    <xf numFmtId="0" fontId="45" fillId="2" borderId="10" xfId="1" applyFont="1" applyFill="1" applyBorder="1" applyAlignment="1" applyProtection="1">
      <alignment horizontal="center" vertical="center" wrapText="1"/>
    </xf>
    <xf numFmtId="0" fontId="22" fillId="2" borderId="10" xfId="1" applyFont="1" applyFill="1" applyBorder="1" applyAlignment="1" applyProtection="1">
      <alignment horizontal="center" vertical="center" wrapText="1"/>
    </xf>
    <xf numFmtId="0" fontId="22" fillId="0" borderId="15" xfId="1" applyFont="1" applyFill="1" applyBorder="1" applyAlignment="1" applyProtection="1">
      <alignment horizontal="center" vertical="center" wrapText="1"/>
    </xf>
    <xf numFmtId="0" fontId="22" fillId="2" borderId="20" xfId="0" applyFont="1" applyFill="1" applyBorder="1" applyAlignment="1">
      <alignment vertical="center" wrapText="1"/>
    </xf>
    <xf numFmtId="0" fontId="22" fillId="0" borderId="20" xfId="0" applyFont="1" applyFill="1" applyBorder="1" applyAlignment="1">
      <alignment vertical="center" wrapText="1"/>
    </xf>
    <xf numFmtId="0" fontId="29" fillId="0" borderId="0" xfId="0" applyFont="1" applyFill="1" applyAlignment="1">
      <alignment horizontal="center" vertical="center"/>
    </xf>
    <xf numFmtId="0" fontId="31" fillId="2" borderId="10" xfId="0" applyFont="1" applyFill="1" applyBorder="1" applyAlignment="1">
      <alignment horizontal="center" vertical="center" wrapText="1"/>
    </xf>
    <xf numFmtId="38" fontId="22" fillId="11" borderId="15" xfId="23" applyFont="1" applyFill="1" applyBorder="1" applyAlignment="1">
      <alignment horizontal="center" vertical="center" wrapText="1"/>
    </xf>
    <xf numFmtId="0" fontId="29" fillId="0" borderId="38" xfId="0" applyFont="1" applyBorder="1" applyAlignment="1">
      <alignment horizontal="center" vertical="center"/>
    </xf>
    <xf numFmtId="0" fontId="29" fillId="0" borderId="66" xfId="0" applyFont="1" applyBorder="1" applyAlignment="1">
      <alignment horizontal="center" vertical="center"/>
    </xf>
    <xf numFmtId="0" fontId="29" fillId="0" borderId="42" xfId="0" applyFont="1" applyBorder="1" applyAlignment="1">
      <alignment horizontal="center" vertical="center"/>
    </xf>
    <xf numFmtId="0" fontId="29" fillId="0" borderId="23" xfId="0" applyFont="1" applyBorder="1" applyAlignment="1">
      <alignment horizontal="center" vertical="center"/>
    </xf>
    <xf numFmtId="0" fontId="29" fillId="0" borderId="67" xfId="0" applyFont="1" applyBorder="1" applyAlignment="1">
      <alignment horizontal="center" vertical="center"/>
    </xf>
    <xf numFmtId="0" fontId="29" fillId="0" borderId="59" xfId="0" applyFont="1" applyBorder="1" applyAlignment="1">
      <alignment horizontal="center" vertical="center"/>
    </xf>
    <xf numFmtId="0" fontId="29" fillId="0" borderId="50" xfId="0" applyFont="1" applyBorder="1" applyAlignment="1">
      <alignment horizontal="center" vertical="center"/>
    </xf>
    <xf numFmtId="0" fontId="29" fillId="0" borderId="68" xfId="0" applyFont="1" applyBorder="1" applyAlignment="1">
      <alignment horizontal="center" vertical="center"/>
    </xf>
    <xf numFmtId="0" fontId="66" fillId="0" borderId="0" xfId="0" applyFont="1" applyBorder="1" applyAlignment="1">
      <alignment horizontal="center" vertical="center"/>
    </xf>
    <xf numFmtId="0" fontId="22" fillId="2" borderId="84" xfId="0" applyFont="1" applyFill="1" applyBorder="1" applyAlignment="1">
      <alignment horizontal="right" vertical="center"/>
    </xf>
    <xf numFmtId="0" fontId="22" fillId="2" borderId="7" xfId="0" applyFont="1" applyFill="1" applyBorder="1" applyAlignment="1">
      <alignment horizontal="right" vertical="center"/>
    </xf>
    <xf numFmtId="0" fontId="22" fillId="0" borderId="7" xfId="0" applyFont="1" applyFill="1" applyBorder="1" applyAlignment="1">
      <alignment horizontal="right" vertical="center"/>
    </xf>
    <xf numFmtId="0" fontId="22" fillId="12" borderId="5" xfId="0" applyFont="1" applyFill="1" applyBorder="1" applyAlignment="1">
      <alignment horizontal="center" vertical="center"/>
    </xf>
    <xf numFmtId="0" fontId="22" fillId="12" borderId="6"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12" borderId="10" xfId="0" applyFont="1" applyFill="1" applyBorder="1" applyAlignment="1">
      <alignment horizontal="center" vertical="center"/>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11" xfId="0" applyFont="1" applyFill="1" applyBorder="1" applyAlignment="1">
      <alignment vertical="top" wrapText="1"/>
    </xf>
    <xf numFmtId="0" fontId="22" fillId="12" borderId="12" xfId="0" applyFont="1" applyFill="1" applyBorder="1" applyAlignment="1">
      <alignment vertical="top" wrapText="1"/>
    </xf>
    <xf numFmtId="0" fontId="22" fillId="12" borderId="13" xfId="0" applyFont="1" applyFill="1" applyBorder="1" applyAlignment="1">
      <alignment horizontal="center" vertical="center"/>
    </xf>
    <xf numFmtId="0" fontId="22" fillId="12" borderId="14" xfId="0" applyFont="1" applyFill="1" applyBorder="1" applyAlignment="1">
      <alignment horizontal="center" vertical="center"/>
    </xf>
    <xf numFmtId="0" fontId="22" fillId="4" borderId="15" xfId="0" applyFont="1" applyFill="1" applyBorder="1" applyAlignment="1">
      <alignment horizontal="center" vertical="center"/>
    </xf>
    <xf numFmtId="0" fontId="67" fillId="2" borderId="42" xfId="0" applyFont="1" applyFill="1" applyBorder="1" applyAlignment="1">
      <alignment horizontal="center" vertical="center"/>
    </xf>
    <xf numFmtId="38" fontId="22" fillId="2" borderId="1" xfId="25" applyFont="1" applyFill="1" applyBorder="1" applyAlignment="1">
      <alignment horizontal="center" vertical="center" wrapText="1"/>
    </xf>
    <xf numFmtId="38" fontId="22" fillId="2" borderId="5" xfId="25" applyFont="1" applyFill="1" applyBorder="1" applyAlignment="1">
      <alignment horizontal="center" vertical="center" wrapText="1"/>
    </xf>
    <xf numFmtId="38" fontId="22" fillId="2" borderId="10" xfId="25" applyFont="1" applyFill="1" applyBorder="1" applyAlignment="1">
      <alignment horizontal="center" vertical="center" wrapText="1"/>
    </xf>
    <xf numFmtId="0" fontId="65" fillId="2" borderId="21" xfId="0" applyFont="1" applyFill="1" applyBorder="1" applyAlignment="1">
      <alignment horizontal="center" vertical="center" textRotation="255"/>
    </xf>
    <xf numFmtId="0" fontId="65" fillId="2" borderId="61" xfId="0" applyFont="1" applyFill="1" applyBorder="1" applyAlignment="1">
      <alignment horizontal="center" vertical="center" textRotation="255"/>
    </xf>
    <xf numFmtId="0" fontId="65" fillId="2" borderId="33" xfId="0" applyFont="1" applyFill="1" applyBorder="1" applyAlignment="1">
      <alignment horizontal="center" vertical="center" textRotation="255"/>
    </xf>
    <xf numFmtId="0" fontId="65" fillId="2" borderId="35" xfId="0" applyFont="1" applyFill="1" applyBorder="1" applyAlignment="1">
      <alignment horizontal="center" vertical="center" textRotation="255"/>
    </xf>
    <xf numFmtId="0" fontId="65" fillId="2" borderId="24" xfId="0" applyFont="1" applyFill="1" applyBorder="1" applyAlignment="1">
      <alignment horizontal="center" vertical="center" textRotation="255"/>
    </xf>
    <xf numFmtId="0" fontId="65" fillId="2" borderId="25" xfId="0" applyFont="1" applyFill="1" applyBorder="1" applyAlignment="1">
      <alignment horizontal="center" vertical="center" textRotation="255"/>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9" fillId="2" borderId="27" xfId="0" applyFont="1" applyFill="1" applyBorder="1" applyAlignment="1">
      <alignment horizontal="center" vertical="center"/>
    </xf>
    <xf numFmtId="0" fontId="29" fillId="2" borderId="28" xfId="0" applyFont="1" applyFill="1" applyBorder="1" applyAlignment="1">
      <alignment horizontal="center" vertical="center"/>
    </xf>
    <xf numFmtId="0" fontId="29" fillId="2" borderId="29" xfId="0" applyFont="1" applyFill="1" applyBorder="1" applyAlignment="1">
      <alignment horizontal="center" vertical="center"/>
    </xf>
    <xf numFmtId="0" fontId="32" fillId="2" borderId="34" xfId="0" applyFont="1" applyFill="1" applyBorder="1" applyAlignment="1">
      <alignment horizontal="center" vertical="center" wrapText="1"/>
    </xf>
    <xf numFmtId="0" fontId="32" fillId="2" borderId="41"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12" borderId="5" xfId="0" applyFont="1" applyFill="1" applyBorder="1" applyAlignment="1">
      <alignment horizontal="center" vertical="center" wrapText="1"/>
    </xf>
    <xf numFmtId="38" fontId="26" fillId="2" borderId="16" xfId="15" applyFont="1" applyFill="1" applyBorder="1" applyAlignment="1">
      <alignment horizontal="center" vertical="center" wrapText="1"/>
    </xf>
    <xf numFmtId="38" fontId="26" fillId="2" borderId="19" xfId="15" applyFont="1" applyFill="1" applyBorder="1" applyAlignment="1">
      <alignment horizontal="center" vertical="center" wrapText="1"/>
    </xf>
    <xf numFmtId="38" fontId="26" fillId="2" borderId="20" xfId="15" applyFont="1" applyFill="1" applyBorder="1" applyAlignment="1">
      <alignment horizontal="center" vertical="center" wrapText="1"/>
    </xf>
    <xf numFmtId="38" fontId="26" fillId="2" borderId="1" xfId="15" applyFont="1" applyFill="1" applyBorder="1" applyAlignment="1">
      <alignment horizontal="center" vertical="top" wrapText="1"/>
    </xf>
    <xf numFmtId="38" fontId="26" fillId="2" borderId="10" xfId="15" applyFont="1" applyFill="1" applyBorder="1" applyAlignment="1">
      <alignment horizontal="center" vertical="top" wrapText="1"/>
    </xf>
    <xf numFmtId="38" fontId="26" fillId="2" borderId="15" xfId="15"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20" xfId="0" applyFont="1" applyFill="1" applyBorder="1" applyAlignment="1">
      <alignment horizontal="center"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2" fillId="12" borderId="1" xfId="0" applyFont="1" applyFill="1" applyBorder="1" applyAlignment="1">
      <alignment horizontal="center"/>
    </xf>
    <xf numFmtId="0" fontId="22" fillId="12" borderId="5" xfId="0" applyFont="1" applyFill="1" applyBorder="1" applyAlignment="1">
      <alignment horizontal="center"/>
    </xf>
    <xf numFmtId="0" fontId="22" fillId="12" borderId="2" xfId="0" applyFont="1" applyFill="1" applyBorder="1" applyAlignment="1">
      <alignment horizontal="center" vertical="top" wrapText="1"/>
    </xf>
    <xf numFmtId="0" fontId="22" fillId="12" borderId="3" xfId="0" applyFont="1" applyFill="1" applyBorder="1" applyAlignment="1">
      <alignment horizontal="center" vertical="top" wrapText="1"/>
    </xf>
    <xf numFmtId="0" fontId="22" fillId="12" borderId="6" xfId="0" applyFont="1" applyFill="1" applyBorder="1" applyAlignment="1">
      <alignment horizontal="center" vertical="top" wrapText="1"/>
    </xf>
    <xf numFmtId="0" fontId="22" fillId="12" borderId="7" xfId="0" applyFont="1" applyFill="1" applyBorder="1" applyAlignment="1">
      <alignment horizontal="center" vertical="top" wrapText="1"/>
    </xf>
    <xf numFmtId="0" fontId="22" fillId="12" borderId="2" xfId="0" applyFont="1" applyFill="1" applyBorder="1" applyAlignment="1">
      <alignment horizontal="left" vertical="center" wrapText="1"/>
    </xf>
    <xf numFmtId="0" fontId="22" fillId="12" borderId="3" xfId="0" applyFont="1" applyFill="1" applyBorder="1" applyAlignment="1">
      <alignment horizontal="left" vertical="center" wrapText="1"/>
    </xf>
    <xf numFmtId="0" fontId="22" fillId="12" borderId="6" xfId="0" applyFont="1" applyFill="1" applyBorder="1" applyAlignment="1">
      <alignment horizontal="left" vertical="center" wrapText="1"/>
    </xf>
    <xf numFmtId="0" fontId="22" fillId="12" borderId="7" xfId="0" applyFont="1" applyFill="1" applyBorder="1" applyAlignment="1">
      <alignment horizontal="left" vertical="center" wrapText="1"/>
    </xf>
    <xf numFmtId="0" fontId="22" fillId="12" borderId="1" xfId="0" applyFont="1" applyFill="1" applyBorder="1" applyAlignment="1">
      <alignment horizontal="center" vertical="center"/>
    </xf>
    <xf numFmtId="0" fontId="22" fillId="12" borderId="5" xfId="0" applyFont="1" applyFill="1" applyBorder="1" applyAlignment="1">
      <alignment horizontal="center" vertical="center"/>
    </xf>
    <xf numFmtId="0" fontId="22" fillId="12" borderId="2" xfId="0" applyFont="1" applyFill="1" applyBorder="1" applyAlignment="1">
      <alignment horizontal="center" vertical="center"/>
    </xf>
    <xf numFmtId="0" fontId="22" fillId="12" borderId="4" xfId="0" applyFont="1" applyFill="1" applyBorder="1" applyAlignment="1">
      <alignment horizontal="center" vertical="center"/>
    </xf>
    <xf numFmtId="0" fontId="22" fillId="12" borderId="3" xfId="0" applyFont="1" applyFill="1" applyBorder="1" applyAlignment="1">
      <alignment horizontal="center" vertical="center"/>
    </xf>
    <xf numFmtId="0" fontId="22" fillId="12" borderId="6" xfId="0" applyFont="1" applyFill="1" applyBorder="1" applyAlignment="1">
      <alignment horizontal="center" vertical="center"/>
    </xf>
    <xf numFmtId="0" fontId="22" fillId="12" borderId="0" xfId="0" applyFont="1" applyFill="1" applyBorder="1" applyAlignment="1">
      <alignment horizontal="center" vertical="center"/>
    </xf>
    <xf numFmtId="0" fontId="22" fillId="12" borderId="7" xfId="0" applyFont="1" applyFill="1" applyBorder="1" applyAlignment="1">
      <alignment horizontal="center" vertical="center"/>
    </xf>
    <xf numFmtId="0" fontId="22" fillId="7" borderId="1"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1" xfId="0" applyFont="1" applyFill="1" applyBorder="1" applyAlignment="1">
      <alignment horizontal="center"/>
    </xf>
    <xf numFmtId="0" fontId="22" fillId="7" borderId="5" xfId="0" applyFont="1" applyFill="1" applyBorder="1" applyAlignment="1">
      <alignment horizontal="center"/>
    </xf>
    <xf numFmtId="0" fontId="22" fillId="7" borderId="2" xfId="0" applyFont="1" applyFill="1" applyBorder="1" applyAlignment="1">
      <alignment horizontal="center" vertical="top" wrapText="1"/>
    </xf>
    <xf numFmtId="0" fontId="22" fillId="7" borderId="3" xfId="0" applyFont="1" applyFill="1" applyBorder="1" applyAlignment="1">
      <alignment horizontal="center" vertical="top" wrapText="1"/>
    </xf>
    <xf numFmtId="0" fontId="22" fillId="7" borderId="6" xfId="0" applyFont="1" applyFill="1" applyBorder="1" applyAlignment="1">
      <alignment horizontal="center" vertical="top" wrapText="1"/>
    </xf>
    <xf numFmtId="0" fontId="22" fillId="7" borderId="7" xfId="0" applyFont="1" applyFill="1" applyBorder="1" applyAlignment="1">
      <alignment horizontal="center" vertical="top" wrapText="1"/>
    </xf>
    <xf numFmtId="0" fontId="22" fillId="7" borderId="2"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7" xfId="0" applyFont="1" applyFill="1" applyBorder="1" applyAlignment="1">
      <alignment horizontal="left" vertical="center" wrapText="1"/>
    </xf>
    <xf numFmtId="0" fontId="22" fillId="7" borderId="1"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7" xfId="0" applyFont="1" applyFill="1" applyBorder="1" applyAlignment="1">
      <alignment horizontal="center" vertical="center"/>
    </xf>
    <xf numFmtId="38" fontId="26" fillId="8" borderId="16" xfId="15" applyFont="1" applyFill="1" applyBorder="1" applyAlignment="1">
      <alignment horizontal="center" vertical="center" wrapText="1"/>
    </xf>
    <xf numFmtId="38" fontId="26" fillId="8" borderId="19" xfId="15" applyFont="1" applyFill="1" applyBorder="1" applyAlignment="1">
      <alignment horizontal="center" vertical="center" wrapText="1"/>
    </xf>
    <xf numFmtId="38" fontId="26" fillId="8" borderId="20" xfId="15" applyFont="1" applyFill="1" applyBorder="1" applyAlignment="1">
      <alignment horizontal="center" vertical="center" wrapText="1"/>
    </xf>
    <xf numFmtId="38" fontId="26" fillId="8" borderId="1" xfId="15" applyFont="1" applyFill="1" applyBorder="1" applyAlignment="1">
      <alignment horizontal="center" vertical="top" wrapText="1"/>
    </xf>
    <xf numFmtId="38" fontId="26" fillId="8" borderId="10" xfId="15" applyFont="1" applyFill="1" applyBorder="1" applyAlignment="1">
      <alignment horizontal="center" vertical="top" wrapText="1"/>
    </xf>
    <xf numFmtId="38" fontId="26" fillId="8" borderId="15" xfId="15" applyFont="1" applyFill="1" applyBorder="1" applyAlignment="1">
      <alignment horizontal="center" vertical="top" wrapText="1"/>
    </xf>
    <xf numFmtId="0" fontId="26" fillId="8" borderId="19" xfId="0" applyFont="1" applyFill="1" applyBorder="1" applyAlignment="1">
      <alignment horizontal="center" vertical="top" wrapText="1"/>
    </xf>
    <xf numFmtId="0" fontId="26" fillId="8" borderId="20" xfId="0" applyFont="1" applyFill="1" applyBorder="1" applyAlignment="1">
      <alignment horizontal="center" vertical="top" wrapText="1"/>
    </xf>
    <xf numFmtId="0" fontId="26" fillId="8" borderId="2" xfId="0" applyFont="1" applyFill="1" applyBorder="1" applyAlignment="1">
      <alignment horizontal="left" vertical="top" wrapText="1"/>
    </xf>
    <xf numFmtId="0" fontId="26" fillId="8" borderId="3" xfId="0" applyFont="1" applyFill="1" applyBorder="1" applyAlignment="1">
      <alignment horizontal="left" vertical="top" wrapText="1"/>
    </xf>
    <xf numFmtId="0" fontId="53" fillId="9" borderId="21" xfId="0" applyFont="1" applyFill="1" applyBorder="1" applyAlignment="1">
      <alignment horizontal="center" vertical="center" textRotation="255"/>
    </xf>
    <xf numFmtId="0" fontId="53" fillId="9" borderId="61" xfId="0" applyFont="1" applyFill="1" applyBorder="1" applyAlignment="1">
      <alignment horizontal="center" vertical="center" textRotation="255"/>
    </xf>
    <xf numFmtId="0" fontId="53" fillId="9" borderId="33" xfId="0" applyFont="1" applyFill="1" applyBorder="1" applyAlignment="1">
      <alignment horizontal="center" vertical="center" textRotation="255"/>
    </xf>
    <xf numFmtId="0" fontId="53" fillId="9" borderId="35" xfId="0" applyFont="1" applyFill="1" applyBorder="1" applyAlignment="1">
      <alignment horizontal="center" vertical="center" textRotation="255"/>
    </xf>
    <xf numFmtId="0" fontId="53" fillId="9" borderId="24" xfId="0" applyFont="1" applyFill="1" applyBorder="1" applyAlignment="1">
      <alignment horizontal="center" vertical="center" textRotation="255"/>
    </xf>
    <xf numFmtId="0" fontId="53" fillId="9" borderId="25" xfId="0" applyFont="1" applyFill="1" applyBorder="1" applyAlignment="1">
      <alignment horizontal="center" vertical="center" textRotation="255"/>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29" xfId="0" applyFont="1" applyFill="1" applyBorder="1" applyAlignment="1">
      <alignment horizontal="center" vertical="center"/>
    </xf>
    <xf numFmtId="0" fontId="32" fillId="0" borderId="34"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22" fillId="10" borderId="21" xfId="0" applyFont="1" applyFill="1" applyBorder="1" applyAlignment="1">
      <alignment horizontal="center" vertical="center" textRotation="255"/>
    </xf>
    <xf numFmtId="0" fontId="22" fillId="10" borderId="33" xfId="0" applyFont="1" applyFill="1" applyBorder="1" applyAlignment="1">
      <alignment horizontal="center" vertical="center" textRotation="255"/>
    </xf>
    <xf numFmtId="0" fontId="22" fillId="10" borderId="24" xfId="0" applyFont="1" applyFill="1" applyBorder="1" applyAlignment="1">
      <alignment horizontal="center" vertical="center" textRotation="255"/>
    </xf>
  </cellXfs>
  <cellStyles count="320">
    <cellStyle name="ハイパーリンク" xfId="1" builtinId="8"/>
    <cellStyle name="桁区切り" xfId="15" builtinId="6"/>
    <cellStyle name="桁区切り 2" xfId="3"/>
    <cellStyle name="桁区切り 2 2" xfId="6"/>
    <cellStyle name="桁区切り 2 2 2" xfId="10"/>
    <cellStyle name="桁区切り 2 2 2 2" xfId="34"/>
    <cellStyle name="桁区切り 2 2 2 2 2" xfId="79"/>
    <cellStyle name="桁区切り 2 2 2 2 2 2" xfId="237"/>
    <cellStyle name="桁区切り 2 2 2 2 3" xfId="124"/>
    <cellStyle name="桁区切り 2 2 2 2 3 2" xfId="282"/>
    <cellStyle name="桁区切り 2 2 2 2 4" xfId="192"/>
    <cellStyle name="桁区切り 2 2 2 3" xfId="48"/>
    <cellStyle name="桁区切り 2 2 2 3 2" xfId="93"/>
    <cellStyle name="桁区切り 2 2 2 3 2 2" xfId="251"/>
    <cellStyle name="桁区切り 2 2 2 3 3" xfId="138"/>
    <cellStyle name="桁区切り 2 2 2 3 3 2" xfId="296"/>
    <cellStyle name="桁区切り 2 2 2 3 4" xfId="206"/>
    <cellStyle name="桁区切り 2 2 2 4" xfId="57"/>
    <cellStyle name="桁区切り 2 2 2 4 2" xfId="215"/>
    <cellStyle name="桁区切り 2 2 2 5" xfId="102"/>
    <cellStyle name="桁区切り 2 2 2 5 2" xfId="260"/>
    <cellStyle name="桁区切り 2 2 2 6" xfId="158"/>
    <cellStyle name="桁区切り 2 2 2 6 2" xfId="315"/>
    <cellStyle name="桁区切り 2 2 2 7" xfId="170"/>
    <cellStyle name="桁区切り 2 2 3" xfId="13"/>
    <cellStyle name="桁区切り 2 2 3 2" xfId="20"/>
    <cellStyle name="桁区切り 2 2 3 2 2" xfId="65"/>
    <cellStyle name="桁区切り 2 2 3 2 2 2" xfId="223"/>
    <cellStyle name="桁区切り 2 2 3 2 3" xfId="110"/>
    <cellStyle name="桁区切り 2 2 3 2 3 2" xfId="268"/>
    <cellStyle name="桁区切り 2 2 3 2 4" xfId="143"/>
    <cellStyle name="桁区切り 2 2 3 2 4 2" xfId="300"/>
    <cellStyle name="桁区切り 2 2 3 2 5" xfId="149"/>
    <cellStyle name="桁区切り 2 2 3 2 5 2" xfId="306"/>
    <cellStyle name="桁区切り 2 2 3 2 6" xfId="178"/>
    <cellStyle name="桁区切り 2 2 3 3" xfId="25"/>
    <cellStyle name="桁区切り 2 2 3 3 2" xfId="70"/>
    <cellStyle name="桁区切り 2 2 3 3 2 2" xfId="228"/>
    <cellStyle name="桁区切り 2 2 3 3 3" xfId="115"/>
    <cellStyle name="桁区切り 2 2 3 3 3 2" xfId="273"/>
    <cellStyle name="桁区切り 2 2 3 3 4" xfId="183"/>
    <cellStyle name="桁区切り 2 2 3 4" xfId="37"/>
    <cellStyle name="桁区切り 2 2 3 4 2" xfId="82"/>
    <cellStyle name="桁区切り 2 2 3 4 2 2" xfId="240"/>
    <cellStyle name="桁区切り 2 2 3 4 3" xfId="127"/>
    <cellStyle name="桁区切り 2 2 3 4 3 2" xfId="285"/>
    <cellStyle name="桁区切り 2 2 3 4 4" xfId="195"/>
    <cellStyle name="桁区切り 2 2 3 5" xfId="41"/>
    <cellStyle name="桁区切り 2 2 3 5 2" xfId="86"/>
    <cellStyle name="桁区切り 2 2 3 5 2 2" xfId="244"/>
    <cellStyle name="桁区切り 2 2 3 5 3" xfId="131"/>
    <cellStyle name="桁区切り 2 2 3 5 3 2" xfId="289"/>
    <cellStyle name="桁区切り 2 2 3 5 4" xfId="199"/>
    <cellStyle name="桁区切り 2 2 3 6" xfId="60"/>
    <cellStyle name="桁区切り 2 2 3 6 2" xfId="218"/>
    <cellStyle name="桁区切り 2 2 3 7" xfId="105"/>
    <cellStyle name="桁区切り 2 2 3 7 2" xfId="263"/>
    <cellStyle name="桁区切り 2 2 3 8" xfId="161"/>
    <cellStyle name="桁区切り 2 2 3 8 2" xfId="318"/>
    <cellStyle name="桁区切り 2 2 3 9" xfId="173"/>
    <cellStyle name="桁区切り 2 2 4" xfId="30"/>
    <cellStyle name="桁区切り 2 2 4 2" xfId="75"/>
    <cellStyle name="桁区切り 2 2 4 2 2" xfId="233"/>
    <cellStyle name="桁区切り 2 2 4 3" xfId="120"/>
    <cellStyle name="桁区切り 2 2 4 3 2" xfId="278"/>
    <cellStyle name="桁区切り 2 2 4 4" xfId="188"/>
    <cellStyle name="桁区切り 2 2 5" xfId="53"/>
    <cellStyle name="桁区切り 2 2 5 2" xfId="211"/>
    <cellStyle name="桁区切り 2 2 6" xfId="98"/>
    <cellStyle name="桁区切り 2 2 6 2" xfId="256"/>
    <cellStyle name="桁区切り 2 2 7" xfId="154"/>
    <cellStyle name="桁区切り 2 2 7 2" xfId="311"/>
    <cellStyle name="桁区切り 2 2 8" xfId="166"/>
    <cellStyle name="桁区切り 2 3" xfId="9"/>
    <cellStyle name="桁区切り 2 3 2" xfId="33"/>
    <cellStyle name="桁区切り 2 3 2 2" xfId="78"/>
    <cellStyle name="桁区切り 2 3 2 2 2" xfId="236"/>
    <cellStyle name="桁区切り 2 3 2 3" xfId="123"/>
    <cellStyle name="桁区切り 2 3 2 3 2" xfId="281"/>
    <cellStyle name="桁区切り 2 3 2 4" xfId="191"/>
    <cellStyle name="桁区切り 2 3 3" xfId="47"/>
    <cellStyle name="桁区切り 2 3 3 2" xfId="92"/>
    <cellStyle name="桁区切り 2 3 3 2 2" xfId="250"/>
    <cellStyle name="桁区切り 2 3 3 3" xfId="137"/>
    <cellStyle name="桁区切り 2 3 3 3 2" xfId="295"/>
    <cellStyle name="桁区切り 2 3 3 4" xfId="205"/>
    <cellStyle name="桁区切り 2 3 4" xfId="56"/>
    <cellStyle name="桁区切り 2 3 4 2" xfId="214"/>
    <cellStyle name="桁区切り 2 3 5" xfId="101"/>
    <cellStyle name="桁区切り 2 3 5 2" xfId="259"/>
    <cellStyle name="桁区切り 2 3 6" xfId="157"/>
    <cellStyle name="桁区切り 2 3 6 2" xfId="314"/>
    <cellStyle name="桁区切り 2 3 7" xfId="169"/>
    <cellStyle name="桁区切り 2 4" xfId="12"/>
    <cellStyle name="桁区切り 2 4 10" xfId="172"/>
    <cellStyle name="桁区切り 2 4 2" xfId="17"/>
    <cellStyle name="桁区切り 2 4 2 2" xfId="21"/>
    <cellStyle name="桁区切り 2 4 2 2 2" xfId="66"/>
    <cellStyle name="桁区切り 2 4 2 2 2 2" xfId="224"/>
    <cellStyle name="桁区切り 2 4 2 2 3" xfId="111"/>
    <cellStyle name="桁区切り 2 4 2 2 3 2" xfId="269"/>
    <cellStyle name="桁区切り 2 4 2 2 4" xfId="144"/>
    <cellStyle name="桁区切り 2 4 2 2 4 2" xfId="301"/>
    <cellStyle name="桁区切り 2 4 2 2 5" xfId="148"/>
    <cellStyle name="桁区切り 2 4 2 2 5 2" xfId="305"/>
    <cellStyle name="桁区切り 2 4 2 2 6" xfId="179"/>
    <cellStyle name="桁区切り 2 4 2 3" xfId="26"/>
    <cellStyle name="桁区切り 2 4 2 3 2" xfId="71"/>
    <cellStyle name="桁区切り 2 4 2 3 2 2" xfId="229"/>
    <cellStyle name="桁区切り 2 4 2 3 3" xfId="116"/>
    <cellStyle name="桁区切り 2 4 2 3 3 2" xfId="274"/>
    <cellStyle name="桁区切り 2 4 2 3 4" xfId="146"/>
    <cellStyle name="桁区切り 2 4 2 3 4 2" xfId="303"/>
    <cellStyle name="桁区切り 2 4 2 3 5" xfId="184"/>
    <cellStyle name="桁区切り 2 4 2 4" xfId="42"/>
    <cellStyle name="桁区切り 2 4 2 4 2" xfId="87"/>
    <cellStyle name="桁区切り 2 4 2 4 2 2" xfId="245"/>
    <cellStyle name="桁区切り 2 4 2 4 3" xfId="132"/>
    <cellStyle name="桁区切り 2 4 2 4 3 2" xfId="290"/>
    <cellStyle name="桁区切り 2 4 2 4 4" xfId="200"/>
    <cellStyle name="桁区切り 2 4 2 5" xfId="62"/>
    <cellStyle name="桁区切り 2 4 2 5 2" xfId="220"/>
    <cellStyle name="桁区切り 2 4 2 6" xfId="107"/>
    <cellStyle name="桁区切り 2 4 2 6 2" xfId="265"/>
    <cellStyle name="桁区切り 2 4 2 7" xfId="175"/>
    <cellStyle name="桁区切り 2 4 3" xfId="19"/>
    <cellStyle name="桁区切り 2 4 3 2" xfId="64"/>
    <cellStyle name="桁区切り 2 4 3 2 2" xfId="222"/>
    <cellStyle name="桁区切り 2 4 3 3" xfId="109"/>
    <cellStyle name="桁区切り 2 4 3 3 2" xfId="267"/>
    <cellStyle name="桁区切り 2 4 3 4" xfId="142"/>
    <cellStyle name="桁区切り 2 4 3 4 2" xfId="299"/>
    <cellStyle name="桁区切り 2 4 3 5" xfId="177"/>
    <cellStyle name="桁区切り 2 4 4" xfId="24"/>
    <cellStyle name="桁区切り 2 4 4 2" xfId="69"/>
    <cellStyle name="桁区切り 2 4 4 2 2" xfId="227"/>
    <cellStyle name="桁区切り 2 4 4 3" xfId="114"/>
    <cellStyle name="桁区切り 2 4 4 3 2" xfId="272"/>
    <cellStyle name="桁区切り 2 4 4 4" xfId="182"/>
    <cellStyle name="桁区切り 2 4 5" xfId="36"/>
    <cellStyle name="桁区切り 2 4 5 2" xfId="81"/>
    <cellStyle name="桁区切り 2 4 5 2 2" xfId="239"/>
    <cellStyle name="桁区切り 2 4 5 3" xfId="126"/>
    <cellStyle name="桁区切り 2 4 5 3 2" xfId="284"/>
    <cellStyle name="桁区切り 2 4 5 4" xfId="194"/>
    <cellStyle name="桁区切り 2 4 6" xfId="40"/>
    <cellStyle name="桁区切り 2 4 6 2" xfId="85"/>
    <cellStyle name="桁区切り 2 4 6 2 2" xfId="243"/>
    <cellStyle name="桁区切り 2 4 6 3" xfId="130"/>
    <cellStyle name="桁区切り 2 4 6 3 2" xfId="288"/>
    <cellStyle name="桁区切り 2 4 6 4" xfId="198"/>
    <cellStyle name="桁区切り 2 4 7" xfId="59"/>
    <cellStyle name="桁区切り 2 4 7 2" xfId="217"/>
    <cellStyle name="桁区切り 2 4 8" xfId="104"/>
    <cellStyle name="桁区切り 2 4 8 2" xfId="262"/>
    <cellStyle name="桁区切り 2 4 9" xfId="160"/>
    <cellStyle name="桁区切り 2 4 9 2" xfId="317"/>
    <cellStyle name="桁区切り 2 5" xfId="27"/>
    <cellStyle name="桁区切り 2 5 2" xfId="72"/>
    <cellStyle name="桁区切り 2 5 2 2" xfId="230"/>
    <cellStyle name="桁区切り 2 5 3" xfId="117"/>
    <cellStyle name="桁区切り 2 5 3 2" xfId="275"/>
    <cellStyle name="桁区切り 2 5 4" xfId="185"/>
    <cellStyle name="桁区切り 2 6" xfId="50"/>
    <cellStyle name="桁区切り 2 6 2" xfId="208"/>
    <cellStyle name="桁区切り 2 7" xfId="95"/>
    <cellStyle name="桁区切り 2 7 2" xfId="253"/>
    <cellStyle name="桁区切り 2 8" xfId="151"/>
    <cellStyle name="桁区切り 2 8 2" xfId="308"/>
    <cellStyle name="桁区切り 2 9" xfId="163"/>
    <cellStyle name="桁区切り 3" xfId="5"/>
    <cellStyle name="桁区切り 3 2" xfId="29"/>
    <cellStyle name="桁区切り 3 2 2" xfId="74"/>
    <cellStyle name="桁区切り 3 2 2 2" xfId="232"/>
    <cellStyle name="桁区切り 3 2 3" xfId="119"/>
    <cellStyle name="桁区切り 3 2 3 2" xfId="277"/>
    <cellStyle name="桁区切り 3 2 4" xfId="187"/>
    <cellStyle name="桁区切り 3 3" xfId="44"/>
    <cellStyle name="桁区切り 3 3 2" xfId="89"/>
    <cellStyle name="桁区切り 3 3 2 2" xfId="247"/>
    <cellStyle name="桁区切り 3 3 3" xfId="134"/>
    <cellStyle name="桁区切り 3 3 3 2" xfId="292"/>
    <cellStyle name="桁区切り 3 3 4" xfId="202"/>
    <cellStyle name="桁区切り 3 4" xfId="52"/>
    <cellStyle name="桁区切り 3 4 2" xfId="210"/>
    <cellStyle name="桁区切り 3 5" xfId="97"/>
    <cellStyle name="桁区切り 3 5 2" xfId="255"/>
    <cellStyle name="桁区切り 3 6" xfId="153"/>
    <cellStyle name="桁区切り 3 6 2" xfId="310"/>
    <cellStyle name="桁区切り 3 7" xfId="165"/>
    <cellStyle name="桁区切り 4" xfId="8"/>
    <cellStyle name="桁区切り 4 2" xfId="32"/>
    <cellStyle name="桁区切り 4 2 2" xfId="77"/>
    <cellStyle name="桁区切り 4 2 2 2" xfId="235"/>
    <cellStyle name="桁区切り 4 2 3" xfId="122"/>
    <cellStyle name="桁区切り 4 2 3 2" xfId="280"/>
    <cellStyle name="桁区切り 4 2 4" xfId="190"/>
    <cellStyle name="桁区切り 4 3" xfId="46"/>
    <cellStyle name="桁区切り 4 3 2" xfId="91"/>
    <cellStyle name="桁区切り 4 3 2 2" xfId="249"/>
    <cellStyle name="桁区切り 4 3 3" xfId="136"/>
    <cellStyle name="桁区切り 4 3 3 2" xfId="294"/>
    <cellStyle name="桁区切り 4 3 4" xfId="204"/>
    <cellStyle name="桁区切り 4 4" xfId="55"/>
    <cellStyle name="桁区切り 4 4 2" xfId="213"/>
    <cellStyle name="桁区切り 4 5" xfId="100"/>
    <cellStyle name="桁区切り 4 5 2" xfId="258"/>
    <cellStyle name="桁区切り 4 6" xfId="156"/>
    <cellStyle name="桁区切り 4 6 2" xfId="313"/>
    <cellStyle name="桁区切り 4 7" xfId="168"/>
    <cellStyle name="桁区切り 5" xfId="11"/>
    <cellStyle name="桁区切り 5 2" xfId="18"/>
    <cellStyle name="桁区切り 5 2 2" xfId="63"/>
    <cellStyle name="桁区切り 5 2 2 2" xfId="221"/>
    <cellStyle name="桁区切り 5 2 3" xfId="108"/>
    <cellStyle name="桁区切り 5 2 3 2" xfId="266"/>
    <cellStyle name="桁区切り 5 2 4" xfId="141"/>
    <cellStyle name="桁区切り 5 2 4 2" xfId="298"/>
    <cellStyle name="桁区切り 5 2 5" xfId="147"/>
    <cellStyle name="桁区切り 5 2 5 2" xfId="304"/>
    <cellStyle name="桁区切り 5 2 6" xfId="176"/>
    <cellStyle name="桁区切り 5 3" xfId="23"/>
    <cellStyle name="桁区切り 5 3 2" xfId="68"/>
    <cellStyle name="桁区切り 5 3 2 2" xfId="226"/>
    <cellStyle name="桁区切り 5 3 3" xfId="113"/>
    <cellStyle name="桁区切り 5 3 3 2" xfId="271"/>
    <cellStyle name="桁区切り 5 3 4" xfId="145"/>
    <cellStyle name="桁区切り 5 3 4 2" xfId="302"/>
    <cellStyle name="桁区切り 5 3 5" xfId="181"/>
    <cellStyle name="桁区切り 5 4" xfId="35"/>
    <cellStyle name="桁区切り 5 4 2" xfId="80"/>
    <cellStyle name="桁区切り 5 4 2 2" xfId="238"/>
    <cellStyle name="桁区切り 5 4 3" xfId="125"/>
    <cellStyle name="桁区切り 5 4 3 2" xfId="283"/>
    <cellStyle name="桁区切り 5 4 4" xfId="193"/>
    <cellStyle name="桁区切り 5 5" xfId="39"/>
    <cellStyle name="桁区切り 5 5 2" xfId="84"/>
    <cellStyle name="桁区切り 5 5 2 2" xfId="242"/>
    <cellStyle name="桁区切り 5 5 3" xfId="129"/>
    <cellStyle name="桁区切り 5 5 3 2" xfId="287"/>
    <cellStyle name="桁区切り 5 5 4" xfId="197"/>
    <cellStyle name="桁区切り 5 6" xfId="58"/>
    <cellStyle name="桁区切り 5 6 2" xfId="216"/>
    <cellStyle name="桁区切り 5 7" xfId="103"/>
    <cellStyle name="桁区切り 5 7 2" xfId="261"/>
    <cellStyle name="桁区切り 5 8" xfId="159"/>
    <cellStyle name="桁区切り 5 8 2" xfId="316"/>
    <cellStyle name="桁区切り 5 9" xfId="171"/>
    <cellStyle name="説明文" xfId="16" builtinId="53"/>
    <cellStyle name="標準" xfId="0" builtinId="0"/>
    <cellStyle name="標準 2" xfId="4"/>
    <cellStyle name="標準 2 2" xfId="7"/>
    <cellStyle name="標準 2 2 2" xfId="31"/>
    <cellStyle name="標準 2 2 2 2" xfId="76"/>
    <cellStyle name="標準 2 2 2 2 2" xfId="234"/>
    <cellStyle name="標準 2 2 2 3" xfId="121"/>
    <cellStyle name="標準 2 2 2 3 2" xfId="279"/>
    <cellStyle name="標準 2 2 2 4" xfId="189"/>
    <cellStyle name="標準 2 2 3" xfId="45"/>
    <cellStyle name="標準 2 2 3 2" xfId="90"/>
    <cellStyle name="標準 2 2 3 2 2" xfId="248"/>
    <cellStyle name="標準 2 2 3 3" xfId="135"/>
    <cellStyle name="標準 2 2 3 3 2" xfId="293"/>
    <cellStyle name="標準 2 2 3 4" xfId="203"/>
    <cellStyle name="標準 2 2 4" xfId="54"/>
    <cellStyle name="標準 2 2 4 2" xfId="212"/>
    <cellStyle name="標準 2 2 5" xfId="99"/>
    <cellStyle name="標準 2 2 5 2" xfId="257"/>
    <cellStyle name="標準 2 2 6" xfId="155"/>
    <cellStyle name="標準 2 2 6 2" xfId="312"/>
    <cellStyle name="標準 2 2 7" xfId="167"/>
    <cellStyle name="標準 2 3" xfId="14"/>
    <cellStyle name="標準 2 3 2" xfId="22"/>
    <cellStyle name="標準 2 3 2 2" xfId="67"/>
    <cellStyle name="標準 2 3 2 2 2" xfId="225"/>
    <cellStyle name="標準 2 3 2 3" xfId="112"/>
    <cellStyle name="標準 2 3 2 3 2" xfId="270"/>
    <cellStyle name="標準 2 3 2 4" xfId="150"/>
    <cellStyle name="標準 2 3 2 4 2" xfId="307"/>
    <cellStyle name="標準 2 3 2 5" xfId="180"/>
    <cellStyle name="標準 2 3 3" xfId="38"/>
    <cellStyle name="標準 2 3 3 2" xfId="83"/>
    <cellStyle name="標準 2 3 3 2 2" xfId="241"/>
    <cellStyle name="標準 2 3 3 3" xfId="128"/>
    <cellStyle name="標準 2 3 3 3 2" xfId="286"/>
    <cellStyle name="標準 2 3 3 4" xfId="196"/>
    <cellStyle name="標準 2 3 4" xfId="49"/>
    <cellStyle name="標準 2 3 4 2" xfId="94"/>
    <cellStyle name="標準 2 3 4 2 2" xfId="252"/>
    <cellStyle name="標準 2 3 4 3" xfId="139"/>
    <cellStyle name="標準 2 3 4 3 2" xfId="297"/>
    <cellStyle name="標準 2 3 4 4" xfId="207"/>
    <cellStyle name="標準 2 3 5" xfId="61"/>
    <cellStyle name="標準 2 3 5 2" xfId="219"/>
    <cellStyle name="標準 2 3 6" xfId="106"/>
    <cellStyle name="標準 2 3 6 2" xfId="264"/>
    <cellStyle name="標準 2 3 7" xfId="162"/>
    <cellStyle name="標準 2 3 7 2" xfId="319"/>
    <cellStyle name="標準 2 3 8" xfId="174"/>
    <cellStyle name="標準 2 4" xfId="28"/>
    <cellStyle name="標準 2 4 2" xfId="73"/>
    <cellStyle name="標準 2 4 2 2" xfId="231"/>
    <cellStyle name="標準 2 4 3" xfId="118"/>
    <cellStyle name="標準 2 4 3 2" xfId="276"/>
    <cellStyle name="標準 2 4 4" xfId="186"/>
    <cellStyle name="標準 2 5" xfId="43"/>
    <cellStyle name="標準 2 5 2" xfId="88"/>
    <cellStyle name="標準 2 5 2 2" xfId="246"/>
    <cellStyle name="標準 2 5 3" xfId="133"/>
    <cellStyle name="標準 2 5 3 2" xfId="291"/>
    <cellStyle name="標準 2 5 4" xfId="201"/>
    <cellStyle name="標準 2 6" xfId="51"/>
    <cellStyle name="標準 2 6 2" xfId="209"/>
    <cellStyle name="標準 2 7" xfId="96"/>
    <cellStyle name="標準 2 7 2" xfId="254"/>
    <cellStyle name="標準 2 8" xfId="152"/>
    <cellStyle name="標準 2 8 2" xfId="309"/>
    <cellStyle name="標準 2 9" xfId="164"/>
    <cellStyle name="標準 3" xfId="140"/>
    <cellStyle name="標準 4" xfId="2"/>
  </cellStyles>
  <dxfs count="0"/>
  <tableStyles count="0" defaultTableStyle="TableStyleMedium9" defaultPivotStyle="PivotStyleLight16"/>
  <colors>
    <mruColors>
      <color rgb="FFFFCC99"/>
      <color rgb="FFFFCCFF"/>
      <color rgb="FFFFCC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5</xdr:row>
      <xdr:rowOff>168733</xdr:rowOff>
    </xdr:from>
    <xdr:to>
      <xdr:col>8</xdr:col>
      <xdr:colOff>874971</xdr:colOff>
      <xdr:row>6</xdr:row>
      <xdr:rowOff>0</xdr:rowOff>
    </xdr:to>
    <xdr:sp macro="" textlink="">
      <xdr:nvSpPr>
        <xdr:cNvPr id="2" name="テキスト ボックス 1"/>
        <xdr:cNvSpPr txBox="1"/>
      </xdr:nvSpPr>
      <xdr:spPr>
        <a:xfrm>
          <a:off x="5383523" y="502108"/>
          <a:ext cx="861167" cy="628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833437</xdr:colOff>
      <xdr:row>5</xdr:row>
      <xdr:rowOff>85725</xdr:rowOff>
    </xdr:to>
    <xdr:sp macro="" textlink="">
      <xdr:nvSpPr>
        <xdr:cNvPr id="2" name="テキスト ボックス 1"/>
        <xdr:cNvSpPr txBox="1"/>
      </xdr:nvSpPr>
      <xdr:spPr>
        <a:xfrm>
          <a:off x="5376379" y="511633"/>
          <a:ext cx="819633"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8</xdr:col>
      <xdr:colOff>13805</xdr:colOff>
      <xdr:row>4</xdr:row>
      <xdr:rowOff>168733</xdr:rowOff>
    </xdr:from>
    <xdr:to>
      <xdr:col>8</xdr:col>
      <xdr:colOff>809625</xdr:colOff>
      <xdr:row>5</xdr:row>
      <xdr:rowOff>85725</xdr:rowOff>
    </xdr:to>
    <xdr:sp macro="" textlink="">
      <xdr:nvSpPr>
        <xdr:cNvPr id="3" name="テキスト ボックス 2"/>
        <xdr:cNvSpPr txBox="1"/>
      </xdr:nvSpPr>
      <xdr:spPr>
        <a:xfrm>
          <a:off x="5376380" y="511633"/>
          <a:ext cx="795820"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5</xdr:row>
      <xdr:rowOff>85725</xdr:rowOff>
    </xdr:to>
    <xdr:sp macro="" textlink="">
      <xdr:nvSpPr>
        <xdr:cNvPr id="2" name="テキスト ボックス 1"/>
        <xdr:cNvSpPr txBox="1"/>
      </xdr:nvSpPr>
      <xdr:spPr>
        <a:xfrm>
          <a:off x="5366854"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8</xdr:col>
      <xdr:colOff>13804</xdr:colOff>
      <xdr:row>4</xdr:row>
      <xdr:rowOff>168733</xdr:rowOff>
    </xdr:from>
    <xdr:to>
      <xdr:col>8</xdr:col>
      <xdr:colOff>952499</xdr:colOff>
      <xdr:row>5</xdr:row>
      <xdr:rowOff>85725</xdr:rowOff>
    </xdr:to>
    <xdr:sp macro="" textlink="">
      <xdr:nvSpPr>
        <xdr:cNvPr id="3" name="テキスト ボックス 2"/>
        <xdr:cNvSpPr txBox="1"/>
      </xdr:nvSpPr>
      <xdr:spPr>
        <a:xfrm>
          <a:off x="5366854"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hyogo.assoc.pagespro-orange.fr/" TargetMode="External"/><Relationship Id="rId21" Type="http://schemas.openxmlformats.org/officeDocument/2006/relationships/hyperlink" Target="http://www.pref.ishikawa.lg.jp/syoko/kaigai/singapore.html" TargetMode="External"/><Relationship Id="rId42" Type="http://schemas.openxmlformats.org/officeDocument/2006/relationships/hyperlink" Target="http://www.saitama-j.or.jp/shanghai-sd/" TargetMode="External"/><Relationship Id="rId47" Type="http://schemas.openxmlformats.org/officeDocument/2006/relationships/hyperlink" Target="http://www.pref.aichi.jp/ricchitsusho/gaikoku/center.html" TargetMode="External"/><Relationship Id="rId63" Type="http://schemas.openxmlformats.org/officeDocument/2006/relationships/hyperlink" Target="http://kumamoto-shanghai.com/" TargetMode="External"/><Relationship Id="rId68" Type="http://schemas.openxmlformats.org/officeDocument/2006/relationships/hyperlink" Target="http://www.pref.nagasaki.jp/bunrui/shigoto-sangyo/sangyoshien/kaigai/tounan-support/" TargetMode="External"/><Relationship Id="rId84" Type="http://schemas.openxmlformats.org/officeDocument/2006/relationships/hyperlink" Target="http://www.pref.okayama.jp/page/detail-57920.html" TargetMode="External"/><Relationship Id="rId89" Type="http://schemas.openxmlformats.org/officeDocument/2006/relationships/hyperlink" Target="http://www.pref.miyagi.jp/soshiki/asiapro/advd-fy30.html" TargetMode="External"/><Relationship Id="rId112" Type="http://schemas.openxmlformats.org/officeDocument/2006/relationships/vmlDrawing" Target="../drawings/vmlDrawing2.vml"/><Relationship Id="rId2" Type="http://schemas.openxmlformats.org/officeDocument/2006/relationships/hyperlink" Target="http://www.dedao-tokushima.com/jp/" TargetMode="External"/><Relationship Id="rId16" Type="http://schemas.openxmlformats.org/officeDocument/2006/relationships/hyperlink" Target="https://www.sgpartners.jp/business/support/" TargetMode="External"/><Relationship Id="rId29" Type="http://schemas.openxmlformats.org/officeDocument/2006/relationships/hyperlink" Target="http://fukushima-cn.jp/" TargetMode="External"/><Relationship Id="rId107" Type="http://schemas.openxmlformats.org/officeDocument/2006/relationships/hyperlink" Target="http://www.kasamacity.com.tw/" TargetMode="External"/><Relationship Id="rId11" Type="http://schemas.openxmlformats.org/officeDocument/2006/relationships/hyperlink" Target="http://www.kfta.or.jp/kaigai-1.html" TargetMode="External"/><Relationship Id="rId24" Type="http://schemas.openxmlformats.org/officeDocument/2006/relationships/hyperlink" Target="http://www.hyogobcc.org/" TargetMode="External"/><Relationship Id="rId32" Type="http://schemas.openxmlformats.org/officeDocument/2006/relationships/hyperlink" Target="https://www.tokyo-trade-center.or.jp/TTC/support/vietnam.html" TargetMode="External"/><Relationship Id="rId37" Type="http://schemas.openxmlformats.org/officeDocument/2006/relationships/hyperlink" Target="http://www.senryaku.metro.tokyo.jp/invest_tokyo/japanese/access2tokyo.html" TargetMode="External"/><Relationship Id="rId40" Type="http://schemas.openxmlformats.org/officeDocument/2006/relationships/hyperlink" Target="http://www.saitama-j.or.jp/vietnam-sd/" TargetMode="External"/><Relationship Id="rId45" Type="http://schemas.openxmlformats.org/officeDocument/2006/relationships/hyperlink" Target="http://www.myfukuoka.com/" TargetMode="External"/><Relationship Id="rId53" Type="http://schemas.openxmlformats.org/officeDocument/2006/relationships/hyperlink" Target="http://www.hamamatsu-desk.info/" TargetMode="External"/><Relationship Id="rId58" Type="http://schemas.openxmlformats.org/officeDocument/2006/relationships/hyperlink" Target="http://www.hamamatsu-desk.info/" TargetMode="External"/><Relationship Id="rId66" Type="http://schemas.openxmlformats.org/officeDocument/2006/relationships/hyperlink" Target="http://www.pref.kagawa.lg.jp/kgwpub/pub/cms/detail.php?id=21644" TargetMode="External"/><Relationship Id="rId74" Type="http://schemas.openxmlformats.org/officeDocument/2006/relationships/hyperlink" Target="http://www.pref.shimane.lg.jp/industry/enterprise/shien/kaigai/support_office.html" TargetMode="External"/><Relationship Id="rId79" Type="http://schemas.openxmlformats.org/officeDocument/2006/relationships/hyperlink" Target="http://cityofkobe.org/" TargetMode="External"/><Relationship Id="rId87" Type="http://schemas.openxmlformats.org/officeDocument/2006/relationships/hyperlink" Target="http://www.pref.okayama.jp/page/detail-57920.html" TargetMode="External"/><Relationship Id="rId102" Type="http://schemas.openxmlformats.org/officeDocument/2006/relationships/hyperlink" Target="http://okinawa-ric.jp/kaigai/taipei/" TargetMode="External"/><Relationship Id="rId110" Type="http://schemas.openxmlformats.org/officeDocument/2006/relationships/drawing" Target="../drawings/drawing1.xml"/><Relationship Id="rId5" Type="http://schemas.openxmlformats.org/officeDocument/2006/relationships/hyperlink" Target="http://blog.naver.com/ejchappy" TargetMode="External"/><Relationship Id="rId61" Type="http://schemas.openxmlformats.org/officeDocument/2006/relationships/hyperlink" Target="http://www.hamamatsu-desk.info/" TargetMode="External"/><Relationship Id="rId82" Type="http://schemas.openxmlformats.org/officeDocument/2006/relationships/hyperlink" Target="https://www.mydome.jp/ibo/overseas/" TargetMode="External"/><Relationship Id="rId90" Type="http://schemas.openxmlformats.org/officeDocument/2006/relationships/hyperlink" Target="http://www.pref.miyagi.jp/soshiki/asiapro/advd-fy30.html" TargetMode="External"/><Relationship Id="rId95" Type="http://schemas.openxmlformats.org/officeDocument/2006/relationships/hyperlink" Target="http://www.pref.tottori.lg.jp/224133.htm" TargetMode="External"/><Relationship Id="rId19" Type="http://schemas.openxmlformats.org/officeDocument/2006/relationships/hyperlink" Target="http://cafe.city.fukuoka.lg.jp/office/" TargetMode="External"/><Relationship Id="rId14" Type="http://schemas.openxmlformats.org/officeDocument/2006/relationships/hyperlink" Target="http://www.pref.hokkaido.lg.jp/ss/tsk/russia/russia/r-yuzhno/jimusho_index.htm" TargetMode="External"/><Relationship Id="rId22" Type="http://schemas.openxmlformats.org/officeDocument/2006/relationships/hyperlink" Target="http://www.tsushima-busan.or.kr/" TargetMode="External"/><Relationship Id="rId27" Type="http://schemas.openxmlformats.org/officeDocument/2006/relationships/hyperlink" Target="http://www.hyogobtc.com.hk/" TargetMode="External"/><Relationship Id="rId30" Type="http://schemas.openxmlformats.org/officeDocument/2006/relationships/hyperlink" Target="http://kumamoto-shanghai.com/" TargetMode="External"/><Relationship Id="rId35" Type="http://schemas.openxmlformats.org/officeDocument/2006/relationships/hyperlink" Target="http://www.senryaku.metro.tokyo.jp/invest_tokyo/japanese/access2tokyo.html" TargetMode="External"/><Relationship Id="rId43" Type="http://schemas.openxmlformats.org/officeDocument/2006/relationships/hyperlink" Target="http://www.fukuoka.com.hk/" TargetMode="External"/><Relationship Id="rId48" Type="http://schemas.openxmlformats.org/officeDocument/2006/relationships/hyperlink" Target="https://www.pref.aichi.jp/soshiki/ricchitsusho/0000049163.html" TargetMode="External"/><Relationship Id="rId56" Type="http://schemas.openxmlformats.org/officeDocument/2006/relationships/hyperlink" Target="http://www.hamamatsu-desk.info/" TargetMode="External"/><Relationship Id="rId64" Type="http://schemas.openxmlformats.org/officeDocument/2006/relationships/hyperlink" Target="https://www.city.kurume.fukuoka.jp/1500soshiki/9089syoko/3010oshirase/2017-1019-1901-74.html" TargetMode="External"/><Relationship Id="rId69" Type="http://schemas.openxmlformats.org/officeDocument/2006/relationships/hyperlink" Target="http://www.pref.nagasaki.jp/bunrui/shigoto-sangyo/sangyoshien/kaigai/tounan-support/" TargetMode="External"/><Relationship Id="rId77" Type="http://schemas.openxmlformats.org/officeDocument/2006/relationships/hyperlink" Target="http://japan.niigata.or.kr/" TargetMode="External"/><Relationship Id="rId100" Type="http://schemas.openxmlformats.org/officeDocument/2006/relationships/hyperlink" Target="http://okinawa-ric.jp/kaigai/hongkong/" TargetMode="External"/><Relationship Id="rId105" Type="http://schemas.openxmlformats.org/officeDocument/2006/relationships/hyperlink" Target="http://www.pref.okinawa.jp/site/chijiko/kichitai/washington.html" TargetMode="External"/><Relationship Id="rId113" Type="http://schemas.openxmlformats.org/officeDocument/2006/relationships/comments" Target="../comments1.xml"/><Relationship Id="rId8" Type="http://schemas.openxmlformats.org/officeDocument/2006/relationships/hyperlink" Target="http://www.nico.or.jp/dalian/" TargetMode="External"/><Relationship Id="rId51" Type="http://schemas.openxmlformats.org/officeDocument/2006/relationships/hyperlink" Target="http://www.pref.aichi.jp/soshiki/ricchitsusho/aichidesk-india.html" TargetMode="External"/><Relationship Id="rId72" Type="http://schemas.openxmlformats.org/officeDocument/2006/relationships/hyperlink" Target="http://www.shnagasaki.com.cn/" TargetMode="External"/><Relationship Id="rId80" Type="http://schemas.openxmlformats.org/officeDocument/2006/relationships/hyperlink" Target="http://www.tj-kobe.org/ja/" TargetMode="External"/><Relationship Id="rId85" Type="http://schemas.openxmlformats.org/officeDocument/2006/relationships/hyperlink" Target="http://www.pref.okayama.jp/page/detail-57920.html" TargetMode="External"/><Relationship Id="rId93" Type="http://schemas.openxmlformats.org/officeDocument/2006/relationships/hyperlink" Target="http://www.mixwellnet.com/" TargetMode="External"/><Relationship Id="rId98" Type="http://schemas.openxmlformats.org/officeDocument/2006/relationships/hyperlink" Target="http://www.city.yokohama.lg.jp/kokusai/exchange/office/mboffice.html" TargetMode="External"/><Relationship Id="rId3" Type="http://schemas.openxmlformats.org/officeDocument/2006/relationships/hyperlink" Target="http://www.pref-oita-shanghai.cn/" TargetMode="External"/><Relationship Id="rId12" Type="http://schemas.openxmlformats.org/officeDocument/2006/relationships/hyperlink" Target="http://www.kfta.or.jp/kaigai-1.html" TargetMode="External"/><Relationship Id="rId17" Type="http://schemas.openxmlformats.org/officeDocument/2006/relationships/hyperlink" Target="http://gunmash.cn/jp/index.php" TargetMode="External"/><Relationship Id="rId25" Type="http://schemas.openxmlformats.org/officeDocument/2006/relationships/hyperlink" Target="http://www.hyogo.com.au/" TargetMode="External"/><Relationship Id="rId33" Type="http://schemas.openxmlformats.org/officeDocument/2006/relationships/hyperlink" Target="http://www.tho.tokyo-trade-center.or.jp/jp/" TargetMode="External"/><Relationship Id="rId38" Type="http://schemas.openxmlformats.org/officeDocument/2006/relationships/hyperlink" Target="http://www.pref.miyazaki.lg.jp/allmiyazaki/kanko/koryu/index.html" TargetMode="External"/><Relationship Id="rId46" Type="http://schemas.openxmlformats.org/officeDocument/2006/relationships/hyperlink" Target="http://www.beautifuljapan.or.kr/" TargetMode="External"/><Relationship Id="rId59" Type="http://schemas.openxmlformats.org/officeDocument/2006/relationships/hyperlink" Target="http://www.hamamatsu-desk.info/" TargetMode="External"/><Relationship Id="rId67" Type="http://schemas.openxmlformats.org/officeDocument/2006/relationships/hyperlink" Target="http://www.pref.nagasaki.jp/bunrui/shigoto-sangyo/sangyoshien/kaigai/tounan-support/" TargetMode="External"/><Relationship Id="rId103" Type="http://schemas.openxmlformats.org/officeDocument/2006/relationships/hyperlink" Target="http://okinawa-ric.jp/kaigai/" TargetMode="External"/><Relationship Id="rId108" Type="http://schemas.openxmlformats.org/officeDocument/2006/relationships/hyperlink" Target="http://shizuoka-sea.com/" TargetMode="External"/><Relationship Id="rId20" Type="http://schemas.openxmlformats.org/officeDocument/2006/relationships/hyperlink" Target="http://www.pref.ishikawa.lg.jp/syoko/kaigai/shanghai.html" TargetMode="External"/><Relationship Id="rId41" Type="http://schemas.openxmlformats.org/officeDocument/2006/relationships/hyperlink" Target="http://www.saitama-j.or.jp/thai-sd/" TargetMode="External"/><Relationship Id="rId54" Type="http://schemas.openxmlformats.org/officeDocument/2006/relationships/hyperlink" Target="http://www.hamamatsu-desk.info/" TargetMode="External"/><Relationship Id="rId62" Type="http://schemas.openxmlformats.org/officeDocument/2006/relationships/hyperlink" Target="http://www.hamamatsu-desk.info/" TargetMode="External"/><Relationship Id="rId70" Type="http://schemas.openxmlformats.org/officeDocument/2006/relationships/hyperlink" Target="http://www.beautifuljapan.or.kr/" TargetMode="External"/><Relationship Id="rId75" Type="http://schemas.openxmlformats.org/officeDocument/2006/relationships/hyperlink" Target="http://www.beautifuljapan.or.kr/" TargetMode="External"/><Relationship Id="rId83" Type="http://schemas.openxmlformats.org/officeDocument/2006/relationships/hyperlink" Target="https://www.mydome.jp/ibo/overseas/" TargetMode="External"/><Relationship Id="rId88" Type="http://schemas.openxmlformats.org/officeDocument/2006/relationships/hyperlink" Target="http://miyagi-dalian.com/" TargetMode="External"/><Relationship Id="rId91" Type="http://schemas.openxmlformats.org/officeDocument/2006/relationships/hyperlink" Target="http://www.pref.miyagi.jp/soshiki/asiapro/advd-fy30.html" TargetMode="External"/><Relationship Id="rId96" Type="http://schemas.openxmlformats.org/officeDocument/2006/relationships/hyperlink" Target="http://www.yokohama-city.de/" TargetMode="External"/><Relationship Id="rId111" Type="http://schemas.openxmlformats.org/officeDocument/2006/relationships/vmlDrawing" Target="../drawings/vmlDrawing1.vml"/><Relationship Id="rId1" Type="http://schemas.openxmlformats.org/officeDocument/2006/relationships/hyperlink" Target="http://www.fukui-kaigai.jp/sh/" TargetMode="External"/><Relationship Id="rId6" Type="http://schemas.openxmlformats.org/officeDocument/2006/relationships/hyperlink" Target="http://kyodai.vn/" TargetMode="External"/><Relationship Id="rId15" Type="http://schemas.openxmlformats.org/officeDocument/2006/relationships/hyperlink" Target="http://www.city.wakkanai.hokkaido.jp/sangyo/saharin/jimusho/" TargetMode="External"/><Relationship Id="rId23" Type="http://schemas.openxmlformats.org/officeDocument/2006/relationships/hyperlink" Target="http://www.city.toyota.aichi.jp/shisei/soshiki/keiei/1018371.html" TargetMode="External"/><Relationship Id="rId28" Type="http://schemas.openxmlformats.org/officeDocument/2006/relationships/hyperlink" Target="http://www.beautifuljapan.or.kr/" TargetMode="External"/><Relationship Id="rId36" Type="http://schemas.openxmlformats.org/officeDocument/2006/relationships/hyperlink" Target="http://www.senryaku.metro.tokyo.jp/invest_tokyo/japanese/access2tokyo.html" TargetMode="External"/><Relationship Id="rId49" Type="http://schemas.openxmlformats.org/officeDocument/2006/relationships/hyperlink" Target="https://www.pref.aichi.jp/soshiki/ricchitsusho/0000049161.html" TargetMode="External"/><Relationship Id="rId57" Type="http://schemas.openxmlformats.org/officeDocument/2006/relationships/hyperlink" Target="http://www.hamamatsu-desk.info/" TargetMode="External"/><Relationship Id="rId106" Type="http://schemas.openxmlformats.org/officeDocument/2006/relationships/hyperlink" Target="https://businessyokohama.com/" TargetMode="External"/><Relationship Id="rId10" Type="http://schemas.openxmlformats.org/officeDocument/2006/relationships/hyperlink" Target="http://shizuokaseoul.com/" TargetMode="External"/><Relationship Id="rId31" Type="http://schemas.openxmlformats.org/officeDocument/2006/relationships/hyperlink" Target="https://www.tokyo-trade-center.or.jp/TTC/support/indonesia.html" TargetMode="External"/><Relationship Id="rId44" Type="http://schemas.openxmlformats.org/officeDocument/2006/relationships/hyperlink" Target="http://www.fukuokash.com.cn/" TargetMode="External"/><Relationship Id="rId52" Type="http://schemas.openxmlformats.org/officeDocument/2006/relationships/hyperlink" Target="https://www.pref.aichi.jp/soshiki/ricchitsusho/20171225.html" TargetMode="External"/><Relationship Id="rId60" Type="http://schemas.openxmlformats.org/officeDocument/2006/relationships/hyperlink" Target="http://www.hamamatsu-desk.info/" TargetMode="External"/><Relationship Id="rId65" Type="http://schemas.openxmlformats.org/officeDocument/2006/relationships/hyperlink" Target="https://www.city.kurume.fukuoka.jp/1500soshiki/9089syoko/3010oshirase/2017-1019-1901-74.html" TargetMode="External"/><Relationship Id="rId73" Type="http://schemas.openxmlformats.org/officeDocument/2006/relationships/hyperlink" Target="https://www.pref.gifu.lg.jp/sangyo/kokusai/kokusai-senryaku/kaigai/chuzai.html" TargetMode="External"/><Relationship Id="rId78" Type="http://schemas.openxmlformats.org/officeDocument/2006/relationships/hyperlink" Target="http://niigata.stars.ne.jp/" TargetMode="External"/><Relationship Id="rId81" Type="http://schemas.openxmlformats.org/officeDocument/2006/relationships/hyperlink" Target="http://osaka-sh.com.cn/" TargetMode="External"/><Relationship Id="rId86" Type="http://schemas.openxmlformats.org/officeDocument/2006/relationships/hyperlink" Target="http://www.pref.okayama.jp/page/detail-57920.html" TargetMode="External"/><Relationship Id="rId94" Type="http://schemas.openxmlformats.org/officeDocument/2006/relationships/hyperlink" Target="http://www.miyagi.or.kr/j_index.php" TargetMode="External"/><Relationship Id="rId99" Type="http://schemas.openxmlformats.org/officeDocument/2006/relationships/hyperlink" Target="http://okinawa-ric.jp/kaigai/beijing/" TargetMode="External"/><Relationship Id="rId101" Type="http://schemas.openxmlformats.org/officeDocument/2006/relationships/hyperlink" Target="http://okinawa-ric.jp/kaigai/shanghai/" TargetMode="External"/><Relationship Id="rId4" Type="http://schemas.openxmlformats.org/officeDocument/2006/relationships/hyperlink" Target="http://www.osaka-sh.com.cn/" TargetMode="External"/><Relationship Id="rId9" Type="http://schemas.openxmlformats.org/officeDocument/2006/relationships/hyperlink" Target="http://www.shizuokash.com/" TargetMode="External"/><Relationship Id="rId13" Type="http://schemas.openxmlformats.org/officeDocument/2006/relationships/hyperlink" Target="http://www.beautifuljapan.or.kr/" TargetMode="External"/><Relationship Id="rId18" Type="http://schemas.openxmlformats.org/officeDocument/2006/relationships/hyperlink" Target="http://www.yamagata-harbin.cn/" TargetMode="External"/><Relationship Id="rId39" Type="http://schemas.openxmlformats.org/officeDocument/2006/relationships/hyperlink" Target="http://www.pref.hiroshima.lg.jp/soshiki/77/shisenjimusyo-annai.html" TargetMode="External"/><Relationship Id="rId109" Type="http://schemas.openxmlformats.org/officeDocument/2006/relationships/printerSettings" Target="../printerSettings/printerSettings1.bin"/><Relationship Id="rId34" Type="http://schemas.openxmlformats.org/officeDocument/2006/relationships/hyperlink" Target="http://www.senryaku.metro.tokyo.jp/invest_tokyo/japanese/access2tokyo.html" TargetMode="External"/><Relationship Id="rId50" Type="http://schemas.openxmlformats.org/officeDocument/2006/relationships/hyperlink" Target="http://www.pref.aichi.jp/ricchitsusho/gaikoku/center.html" TargetMode="External"/><Relationship Id="rId55" Type="http://schemas.openxmlformats.org/officeDocument/2006/relationships/hyperlink" Target="http://www.hamamatsu-desk.info/" TargetMode="External"/><Relationship Id="rId76" Type="http://schemas.openxmlformats.org/officeDocument/2006/relationships/hyperlink" Target="http://www.tic-toyama.or.jp/dalian/" TargetMode="External"/><Relationship Id="rId97" Type="http://schemas.openxmlformats.org/officeDocument/2006/relationships/hyperlink" Target="http://www.idec.or.jp/shanghai/" TargetMode="External"/><Relationship Id="rId104" Type="http://schemas.openxmlformats.org/officeDocument/2006/relationships/hyperlink" Target="http://okinawa-ric.jp/kaigai/" TargetMode="External"/><Relationship Id="rId7" Type="http://schemas.openxmlformats.org/officeDocument/2006/relationships/hyperlink" Target="http://japan.niigata.or.kr/" TargetMode="External"/><Relationship Id="rId71" Type="http://schemas.openxmlformats.org/officeDocument/2006/relationships/hyperlink" Target="http://seoul-nagasaki.com/" TargetMode="External"/><Relationship Id="rId92" Type="http://schemas.openxmlformats.org/officeDocument/2006/relationships/hyperlink" Target="http://www.pref.miyagi.jp/soshiki/asiapro/advd-fy30.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hamamatsu-desk.info/" TargetMode="External"/><Relationship Id="rId3" Type="http://schemas.openxmlformats.org/officeDocument/2006/relationships/hyperlink" Target="https://businessyokohama.com/" TargetMode="External"/><Relationship Id="rId7" Type="http://schemas.openxmlformats.org/officeDocument/2006/relationships/hyperlink" Target="http://www.hamamatsu-desk.info/" TargetMode="External"/><Relationship Id="rId12" Type="http://schemas.openxmlformats.org/officeDocument/2006/relationships/comments" Target="../comments2.xml"/><Relationship Id="rId2" Type="http://schemas.openxmlformats.org/officeDocument/2006/relationships/hyperlink" Target="http://okinawa-ric.jp/kaigai/" TargetMode="External"/><Relationship Id="rId1" Type="http://schemas.openxmlformats.org/officeDocument/2006/relationships/hyperlink" Target="https://www.sgpartners.jp/business/support/" TargetMode="External"/><Relationship Id="rId6" Type="http://schemas.openxmlformats.org/officeDocument/2006/relationships/hyperlink" Target="http://www.hamamatsu-desk.info/" TargetMode="External"/><Relationship Id="rId11" Type="http://schemas.openxmlformats.org/officeDocument/2006/relationships/vmlDrawing" Target="../drawings/vmlDrawing3.vml"/><Relationship Id="rId5" Type="http://schemas.openxmlformats.org/officeDocument/2006/relationships/hyperlink" Target="http://www.hamamatsu-desk.info/" TargetMode="External"/><Relationship Id="rId10" Type="http://schemas.openxmlformats.org/officeDocument/2006/relationships/drawing" Target="../drawings/drawing2.xml"/><Relationship Id="rId4" Type="http://schemas.openxmlformats.org/officeDocument/2006/relationships/hyperlink" Target="http://www.hamamatsu-desk.inf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pref.nagasaki.jp/bunrui/shigoto-sangyo/sangyoshien/kaigai/china-support/" TargetMode="External"/><Relationship Id="rId7" Type="http://schemas.openxmlformats.org/officeDocument/2006/relationships/drawing" Target="../drawings/drawing3.xml"/><Relationship Id="rId2" Type="http://schemas.openxmlformats.org/officeDocument/2006/relationships/hyperlink" Target="http://www.pref.nagasaki.jp/bunrui/shigoto-sangyo/sangyoshien/kaigai/china-support/" TargetMode="External"/><Relationship Id="rId1" Type="http://schemas.openxmlformats.org/officeDocument/2006/relationships/hyperlink" Target="http://www.pref.hokkaido.lg.jp/ss/tsk/russia/russia/r-yuzhno/jimusho_index.htm" TargetMode="External"/><Relationship Id="rId6" Type="http://schemas.openxmlformats.org/officeDocument/2006/relationships/printerSettings" Target="../printerSettings/printerSettings3.bin"/><Relationship Id="rId5" Type="http://schemas.openxmlformats.org/officeDocument/2006/relationships/hyperlink" Target="http://www.sh-miyazaki.jp/" TargetMode="External"/><Relationship Id="rId4" Type="http://schemas.openxmlformats.org/officeDocument/2006/relationships/hyperlink" Target="http://www.beautifuljapan.or.kr/" TargetMode="Externa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EU314"/>
  <sheetViews>
    <sheetView tabSelected="1" view="pageBreakPreview" topLeftCell="A3" zoomScale="91" zoomScaleNormal="86" zoomScaleSheetLayoutView="91" zoomScalePageLayoutView="73" workbookViewId="0">
      <selection activeCell="E290" sqref="E290"/>
    </sheetView>
  </sheetViews>
  <sheetFormatPr defaultRowHeight="13.5"/>
  <cols>
    <col min="1" max="1" width="1.625" style="25" customWidth="1"/>
    <col min="2" max="3" width="3.625" style="25" customWidth="1"/>
    <col min="4" max="4" width="13.125" style="26" customWidth="1"/>
    <col min="5" max="5" width="18.25" style="25" customWidth="1"/>
    <col min="6" max="7" width="13.375" style="26" customWidth="1"/>
    <col min="8" max="8" width="3.375" style="26" customWidth="1"/>
    <col min="9" max="9" width="13.625" style="25" customWidth="1"/>
    <col min="10" max="10" width="3.375" style="25" customWidth="1"/>
    <col min="11" max="11" width="12" style="25" customWidth="1"/>
    <col min="12" max="12" width="10.625" style="26" customWidth="1"/>
    <col min="13" max="13" width="15.25" style="25" customWidth="1"/>
    <col min="14" max="14" width="6.375" style="26" customWidth="1"/>
    <col min="15" max="16" width="5.625" style="26" customWidth="1"/>
    <col min="17" max="17" width="39.125" style="25" customWidth="1"/>
    <col min="18" max="18" width="55.5" style="25" customWidth="1"/>
    <col min="19" max="19" width="20.625" style="25" customWidth="1"/>
    <col min="20" max="20" width="13.875" style="25" customWidth="1"/>
    <col min="21" max="22" width="10.875" style="25" hidden="1" customWidth="1"/>
    <col min="23" max="23" width="9.875" style="25" hidden="1" customWidth="1"/>
    <col min="24" max="24" width="10.875" style="25" hidden="1" customWidth="1"/>
    <col min="25" max="25" width="10.25" style="25" hidden="1" customWidth="1"/>
    <col min="26" max="26" width="9.875" style="25" hidden="1" customWidth="1"/>
    <col min="27" max="27" width="9.125" style="25" hidden="1" customWidth="1"/>
    <col min="28" max="28" width="0" style="26" hidden="1" customWidth="1"/>
    <col min="29" max="29" width="0" style="25" hidden="1" customWidth="1"/>
    <col min="30" max="16384" width="9" style="25"/>
  </cols>
  <sheetData>
    <row r="1" spans="1:29" hidden="1"/>
    <row r="2" spans="1:29" hidden="1"/>
    <row r="4" spans="1:29" ht="13.5" customHeight="1">
      <c r="B4" s="530" t="s">
        <v>0</v>
      </c>
      <c r="C4" s="530" t="s">
        <v>1</v>
      </c>
      <c r="D4" s="518" t="s">
        <v>2</v>
      </c>
      <c r="E4" s="518" t="s">
        <v>3</v>
      </c>
      <c r="F4" s="518" t="s">
        <v>44</v>
      </c>
      <c r="G4" s="518" t="s">
        <v>4</v>
      </c>
      <c r="H4" s="532" t="s">
        <v>5</v>
      </c>
      <c r="I4" s="533"/>
      <c r="J4" s="536" t="s">
        <v>45</v>
      </c>
      <c r="K4" s="537"/>
      <c r="L4" s="540" t="s">
        <v>46</v>
      </c>
      <c r="M4" s="518" t="s">
        <v>47</v>
      </c>
      <c r="N4" s="542" t="s">
        <v>48</v>
      </c>
      <c r="O4" s="543"/>
      <c r="P4" s="544"/>
      <c r="Q4" s="518" t="s">
        <v>49</v>
      </c>
      <c r="R4" s="518" t="s">
        <v>50</v>
      </c>
      <c r="S4" s="518" t="s">
        <v>76</v>
      </c>
      <c r="T4" s="518" t="s">
        <v>51</v>
      </c>
      <c r="U4" s="520" t="s">
        <v>19</v>
      </c>
      <c r="V4" s="521"/>
      <c r="W4" s="521"/>
      <c r="X4" s="521"/>
      <c r="Y4" s="521"/>
      <c r="Z4" s="521"/>
      <c r="AA4" s="521"/>
      <c r="AB4" s="521"/>
      <c r="AC4" s="522"/>
    </row>
    <row r="5" spans="1:29" ht="13.5" customHeight="1">
      <c r="B5" s="531"/>
      <c r="C5" s="531"/>
      <c r="D5" s="519"/>
      <c r="E5" s="519"/>
      <c r="F5" s="519"/>
      <c r="G5" s="519"/>
      <c r="H5" s="534"/>
      <c r="I5" s="535"/>
      <c r="J5" s="538"/>
      <c r="K5" s="539"/>
      <c r="L5" s="541"/>
      <c r="M5" s="519"/>
      <c r="N5" s="545"/>
      <c r="O5" s="546"/>
      <c r="P5" s="547"/>
      <c r="Q5" s="519"/>
      <c r="R5" s="519"/>
      <c r="S5" s="519"/>
      <c r="T5" s="519"/>
      <c r="U5" s="523" t="s">
        <v>52</v>
      </c>
      <c r="V5" s="523" t="s">
        <v>57</v>
      </c>
      <c r="W5" s="27" t="s">
        <v>20</v>
      </c>
      <c r="X5" s="27" t="s">
        <v>21</v>
      </c>
      <c r="Y5" s="525" t="s">
        <v>53</v>
      </c>
      <c r="Z5" s="526" t="s">
        <v>54</v>
      </c>
      <c r="AA5" s="28"/>
      <c r="AB5" s="528" t="s">
        <v>56</v>
      </c>
      <c r="AC5" s="529"/>
    </row>
    <row r="6" spans="1:29" ht="63" customHeight="1">
      <c r="B6" s="482" t="s">
        <v>75</v>
      </c>
      <c r="C6" s="482" t="s">
        <v>75</v>
      </c>
      <c r="D6" s="519"/>
      <c r="E6" s="519"/>
      <c r="F6" s="519"/>
      <c r="G6" s="519"/>
      <c r="H6" s="534"/>
      <c r="I6" s="535"/>
      <c r="J6" s="538"/>
      <c r="K6" s="539"/>
      <c r="L6" s="541"/>
      <c r="M6" s="519"/>
      <c r="N6" s="483" t="s">
        <v>1560</v>
      </c>
      <c r="O6" s="484" t="s">
        <v>7</v>
      </c>
      <c r="P6" s="485" t="s">
        <v>1561</v>
      </c>
      <c r="Q6" s="519"/>
      <c r="R6" s="519"/>
      <c r="S6" s="519"/>
      <c r="T6" s="519"/>
      <c r="U6" s="524"/>
      <c r="V6" s="524"/>
      <c r="W6" s="30" t="s">
        <v>22</v>
      </c>
      <c r="X6" s="31" t="s">
        <v>23</v>
      </c>
      <c r="Y6" s="525"/>
      <c r="Z6" s="527"/>
      <c r="AA6" s="360" t="s">
        <v>55</v>
      </c>
      <c r="AB6" s="32" t="s">
        <v>77</v>
      </c>
      <c r="AC6" s="33" t="s">
        <v>43</v>
      </c>
    </row>
    <row r="7" spans="1:29" ht="14.25" customHeight="1">
      <c r="B7" s="486"/>
      <c r="C7" s="486"/>
      <c r="D7" s="487"/>
      <c r="E7" s="487"/>
      <c r="F7" s="487"/>
      <c r="G7" s="487"/>
      <c r="H7" s="488"/>
      <c r="I7" s="489"/>
      <c r="J7" s="490"/>
      <c r="K7" s="491"/>
      <c r="L7" s="486"/>
      <c r="M7" s="487"/>
      <c r="N7" s="239" t="s">
        <v>42</v>
      </c>
      <c r="O7" s="492"/>
      <c r="P7" s="493"/>
      <c r="Q7" s="487"/>
      <c r="R7" s="487"/>
      <c r="S7" s="487"/>
      <c r="T7" s="487"/>
      <c r="U7" s="38" t="s">
        <v>24</v>
      </c>
      <c r="V7" s="38" t="s">
        <v>24</v>
      </c>
      <c r="W7" s="3"/>
      <c r="X7" s="3"/>
      <c r="Y7" s="4"/>
      <c r="Z7" s="6"/>
      <c r="AA7" s="5"/>
      <c r="AB7" s="2"/>
      <c r="AC7" s="1"/>
    </row>
    <row r="8" spans="1:29" ht="60" customHeight="1">
      <c r="A8" s="45"/>
      <c r="B8" s="16">
        <v>1</v>
      </c>
      <c r="C8" s="16">
        <v>1</v>
      </c>
      <c r="D8" s="14" t="s">
        <v>9</v>
      </c>
      <c r="E8" s="14" t="s">
        <v>1123</v>
      </c>
      <c r="F8" s="14" t="s">
        <v>10</v>
      </c>
      <c r="G8" s="14" t="s">
        <v>71</v>
      </c>
      <c r="H8" s="17" t="s">
        <v>78</v>
      </c>
      <c r="I8" s="18" t="s">
        <v>11</v>
      </c>
      <c r="J8" s="19"/>
      <c r="K8" s="20"/>
      <c r="L8" s="7" t="s">
        <v>695</v>
      </c>
      <c r="M8" s="21" t="s">
        <v>58</v>
      </c>
      <c r="N8" s="240">
        <f t="shared" ref="N8:N13" si="0">O8+P8</f>
        <v>4</v>
      </c>
      <c r="O8" s="22">
        <v>1</v>
      </c>
      <c r="P8" s="23">
        <v>3</v>
      </c>
      <c r="Q8" s="21" t="s">
        <v>1014</v>
      </c>
      <c r="R8" s="21" t="s">
        <v>12</v>
      </c>
      <c r="S8" s="373" t="s">
        <v>1015</v>
      </c>
      <c r="T8" s="24"/>
      <c r="U8" s="38">
        <f t="shared" ref="U8:U13" si="1">V8+Y8+Z8</f>
        <v>9515</v>
      </c>
      <c r="V8" s="38">
        <f t="shared" ref="V8:V13" si="2">W8+X8</f>
        <v>0</v>
      </c>
      <c r="W8" s="46"/>
      <c r="X8" s="46"/>
      <c r="Y8" s="46">
        <v>9515</v>
      </c>
      <c r="Z8" s="46"/>
      <c r="AA8" s="46"/>
      <c r="AB8" s="14" t="s">
        <v>67</v>
      </c>
      <c r="AC8" s="14"/>
    </row>
    <row r="9" spans="1:29" ht="78" customHeight="1">
      <c r="A9" s="45"/>
      <c r="B9" s="16">
        <v>1</v>
      </c>
      <c r="C9" s="16">
        <v>2</v>
      </c>
      <c r="D9" s="14" t="s">
        <v>9</v>
      </c>
      <c r="E9" s="14" t="s">
        <v>13</v>
      </c>
      <c r="F9" s="14" t="s">
        <v>79</v>
      </c>
      <c r="G9" s="14" t="s">
        <v>28</v>
      </c>
      <c r="H9" s="17" t="s">
        <v>78</v>
      </c>
      <c r="I9" s="18" t="s">
        <v>14</v>
      </c>
      <c r="J9" s="19"/>
      <c r="K9" s="20"/>
      <c r="L9" s="7" t="s">
        <v>80</v>
      </c>
      <c r="M9" s="21" t="s">
        <v>59</v>
      </c>
      <c r="N9" s="240">
        <f t="shared" si="0"/>
        <v>5</v>
      </c>
      <c r="O9" s="22">
        <v>3</v>
      </c>
      <c r="P9" s="23">
        <v>2</v>
      </c>
      <c r="Q9" s="21" t="s">
        <v>1562</v>
      </c>
      <c r="R9" s="21" t="s">
        <v>1496</v>
      </c>
      <c r="S9" s="77" t="s">
        <v>81</v>
      </c>
      <c r="T9" s="24"/>
      <c r="U9" s="38">
        <f t="shared" si="1"/>
        <v>0</v>
      </c>
      <c r="V9" s="38">
        <f t="shared" si="2"/>
        <v>0</v>
      </c>
      <c r="W9" s="46"/>
      <c r="X9" s="46"/>
      <c r="Y9" s="46"/>
      <c r="Z9" s="46"/>
      <c r="AA9" s="46"/>
      <c r="AB9" s="14"/>
      <c r="AC9" s="14"/>
    </row>
    <row r="10" spans="1:29" ht="60" customHeight="1">
      <c r="A10" s="45"/>
      <c r="B10" s="16">
        <v>1</v>
      </c>
      <c r="C10" s="16">
        <v>3</v>
      </c>
      <c r="D10" s="14" t="s">
        <v>60</v>
      </c>
      <c r="E10" s="14" t="s">
        <v>1088</v>
      </c>
      <c r="F10" s="14" t="s">
        <v>16</v>
      </c>
      <c r="G10" s="14" t="s">
        <v>15</v>
      </c>
      <c r="H10" s="17" t="s">
        <v>25</v>
      </c>
      <c r="I10" s="18" t="s">
        <v>1075</v>
      </c>
      <c r="J10" s="19"/>
      <c r="K10" s="20"/>
      <c r="L10" s="7" t="s">
        <v>17</v>
      </c>
      <c r="M10" s="21" t="s">
        <v>61</v>
      </c>
      <c r="N10" s="240">
        <f t="shared" si="0"/>
        <v>2</v>
      </c>
      <c r="O10" s="22">
        <v>1</v>
      </c>
      <c r="P10" s="23">
        <v>1</v>
      </c>
      <c r="Q10" s="21" t="s">
        <v>62</v>
      </c>
      <c r="R10" s="21" t="s">
        <v>63</v>
      </c>
      <c r="S10" s="24" t="s">
        <v>1013</v>
      </c>
      <c r="T10" s="24"/>
      <c r="U10" s="38">
        <f t="shared" si="1"/>
        <v>25874</v>
      </c>
      <c r="V10" s="38">
        <f t="shared" si="2"/>
        <v>0</v>
      </c>
      <c r="W10" s="46"/>
      <c r="X10" s="46"/>
      <c r="Y10" s="46">
        <v>25874</v>
      </c>
      <c r="Z10" s="46"/>
      <c r="AA10" s="46"/>
      <c r="AB10" s="14" t="s">
        <v>82</v>
      </c>
      <c r="AC10" s="14"/>
    </row>
    <row r="11" spans="1:29" s="55" customFormat="1" ht="60" customHeight="1">
      <c r="A11" s="382"/>
      <c r="B11" s="16">
        <v>1</v>
      </c>
      <c r="C11" s="16">
        <v>4</v>
      </c>
      <c r="D11" s="14" t="s">
        <v>9</v>
      </c>
      <c r="E11" s="14" t="s">
        <v>64</v>
      </c>
      <c r="F11" s="14" t="s">
        <v>83</v>
      </c>
      <c r="G11" s="14" t="s">
        <v>68</v>
      </c>
      <c r="H11" s="17" t="s">
        <v>78</v>
      </c>
      <c r="I11" s="18" t="s">
        <v>18</v>
      </c>
      <c r="J11" s="19"/>
      <c r="K11" s="174"/>
      <c r="L11" s="7" t="s">
        <v>708</v>
      </c>
      <c r="M11" s="21" t="s">
        <v>61</v>
      </c>
      <c r="N11" s="240">
        <f t="shared" si="0"/>
        <v>4</v>
      </c>
      <c r="O11" s="22">
        <v>3</v>
      </c>
      <c r="P11" s="23">
        <v>1</v>
      </c>
      <c r="Q11" s="21" t="s">
        <v>65</v>
      </c>
      <c r="R11" s="21" t="s">
        <v>66</v>
      </c>
      <c r="S11" s="24" t="s">
        <v>84</v>
      </c>
      <c r="T11" s="21"/>
      <c r="U11" s="452">
        <f t="shared" si="1"/>
        <v>30000</v>
      </c>
      <c r="V11" s="452">
        <f t="shared" si="2"/>
        <v>20497</v>
      </c>
      <c r="W11" s="453"/>
      <c r="X11" s="453">
        <v>20497</v>
      </c>
      <c r="Y11" s="453">
        <v>9503</v>
      </c>
      <c r="Z11" s="453"/>
      <c r="AA11" s="453"/>
      <c r="AB11" s="356" t="s">
        <v>82</v>
      </c>
      <c r="AC11" s="356"/>
    </row>
    <row r="12" spans="1:29" s="55" customFormat="1" ht="60" customHeight="1">
      <c r="A12" s="51"/>
      <c r="B12" s="449">
        <v>2</v>
      </c>
      <c r="C12" s="61">
        <v>1</v>
      </c>
      <c r="D12" s="8" t="s">
        <v>85</v>
      </c>
      <c r="E12" s="8" t="s">
        <v>1357</v>
      </c>
      <c r="F12" s="8" t="s">
        <v>10</v>
      </c>
      <c r="G12" s="8" t="s">
        <v>86</v>
      </c>
      <c r="H12" s="34" t="s">
        <v>78</v>
      </c>
      <c r="I12" s="184" t="s">
        <v>11</v>
      </c>
      <c r="J12" s="141"/>
      <c r="K12" s="57"/>
      <c r="L12" s="9" t="s">
        <v>695</v>
      </c>
      <c r="M12" s="58" t="s">
        <v>87</v>
      </c>
      <c r="N12" s="243">
        <f t="shared" si="0"/>
        <v>4</v>
      </c>
      <c r="O12" s="111">
        <v>1</v>
      </c>
      <c r="P12" s="112">
        <v>3</v>
      </c>
      <c r="Q12" s="58" t="s">
        <v>1146</v>
      </c>
      <c r="R12" s="58" t="s">
        <v>1147</v>
      </c>
      <c r="S12" s="450" t="s">
        <v>1015</v>
      </c>
      <c r="T12" s="451"/>
      <c r="U12" s="47">
        <f t="shared" si="1"/>
        <v>35200</v>
      </c>
      <c r="V12" s="48">
        <f t="shared" si="2"/>
        <v>28000</v>
      </c>
      <c r="W12" s="49">
        <v>13065</v>
      </c>
      <c r="X12" s="49">
        <v>14935</v>
      </c>
      <c r="Y12" s="49">
        <v>7200</v>
      </c>
      <c r="Z12" s="49"/>
      <c r="AA12" s="50"/>
      <c r="AB12" s="8" t="s">
        <v>88</v>
      </c>
      <c r="AC12" s="148"/>
    </row>
    <row r="13" spans="1:29" s="55" customFormat="1" ht="60" customHeight="1">
      <c r="A13" s="51"/>
      <c r="B13" s="430">
        <v>2</v>
      </c>
      <c r="C13" s="52">
        <v>2</v>
      </c>
      <c r="D13" s="14" t="s">
        <v>85</v>
      </c>
      <c r="E13" s="14" t="s">
        <v>1148</v>
      </c>
      <c r="F13" s="14" t="s">
        <v>89</v>
      </c>
      <c r="G13" s="14" t="s">
        <v>90</v>
      </c>
      <c r="H13" s="17" t="s">
        <v>91</v>
      </c>
      <c r="I13" s="18" t="s">
        <v>92</v>
      </c>
      <c r="J13" s="19"/>
      <c r="K13" s="20"/>
      <c r="L13" s="7" t="s">
        <v>93</v>
      </c>
      <c r="M13" s="21" t="s">
        <v>87</v>
      </c>
      <c r="N13" s="240">
        <f t="shared" si="0"/>
        <v>1</v>
      </c>
      <c r="O13" s="22">
        <v>0</v>
      </c>
      <c r="P13" s="23">
        <v>1</v>
      </c>
      <c r="Q13" s="21" t="s">
        <v>94</v>
      </c>
      <c r="R13" s="21" t="s">
        <v>832</v>
      </c>
      <c r="S13" s="53"/>
      <c r="T13" s="431"/>
      <c r="U13" s="54">
        <f t="shared" si="1"/>
        <v>1800</v>
      </c>
      <c r="V13" s="38">
        <f t="shared" si="2"/>
        <v>0</v>
      </c>
      <c r="W13" s="46"/>
      <c r="X13" s="46"/>
      <c r="Y13" s="46">
        <v>1800</v>
      </c>
      <c r="Z13" s="46"/>
      <c r="AA13" s="46"/>
      <c r="AB13" s="14" t="s">
        <v>88</v>
      </c>
      <c r="AC13" s="14"/>
    </row>
    <row r="14" spans="1:29" s="55" customFormat="1" ht="60" customHeight="1">
      <c r="A14" s="51"/>
      <c r="B14" s="430">
        <v>2</v>
      </c>
      <c r="C14" s="52">
        <v>3</v>
      </c>
      <c r="D14" s="14" t="s">
        <v>95</v>
      </c>
      <c r="E14" s="14" t="s">
        <v>1148</v>
      </c>
      <c r="F14" s="14" t="s">
        <v>26</v>
      </c>
      <c r="G14" s="14" t="s">
        <v>96</v>
      </c>
      <c r="H14" s="17" t="s">
        <v>91</v>
      </c>
      <c r="I14" s="18" t="s">
        <v>92</v>
      </c>
      <c r="J14" s="19"/>
      <c r="K14" s="20"/>
      <c r="L14" s="7" t="s">
        <v>97</v>
      </c>
      <c r="M14" s="21" t="s">
        <v>87</v>
      </c>
      <c r="N14" s="240">
        <v>1</v>
      </c>
      <c r="O14" s="22">
        <v>0</v>
      </c>
      <c r="P14" s="23">
        <v>1</v>
      </c>
      <c r="Q14" s="21" t="s">
        <v>94</v>
      </c>
      <c r="R14" s="21" t="s">
        <v>832</v>
      </c>
      <c r="S14" s="53"/>
      <c r="T14" s="431"/>
      <c r="U14" s="54"/>
      <c r="V14" s="38"/>
      <c r="W14" s="46"/>
      <c r="X14" s="46"/>
      <c r="Y14" s="46"/>
      <c r="Z14" s="46"/>
      <c r="AA14" s="46"/>
      <c r="AB14" s="14"/>
      <c r="AC14" s="14"/>
    </row>
    <row r="15" spans="1:29" s="55" customFormat="1" ht="60" customHeight="1">
      <c r="A15" s="51"/>
      <c r="B15" s="430">
        <v>2</v>
      </c>
      <c r="C15" s="16">
        <v>4</v>
      </c>
      <c r="D15" s="14" t="s">
        <v>95</v>
      </c>
      <c r="E15" s="14" t="s">
        <v>697</v>
      </c>
      <c r="F15" s="14" t="s">
        <v>26</v>
      </c>
      <c r="G15" s="14" t="s">
        <v>136</v>
      </c>
      <c r="H15" s="17" t="s">
        <v>73</v>
      </c>
      <c r="I15" s="18" t="s">
        <v>102</v>
      </c>
      <c r="J15" s="374"/>
      <c r="K15" s="174"/>
      <c r="L15" s="7" t="s">
        <v>1149</v>
      </c>
      <c r="M15" s="21" t="s">
        <v>87</v>
      </c>
      <c r="N15" s="241">
        <v>1</v>
      </c>
      <c r="O15" s="17">
        <v>0</v>
      </c>
      <c r="P15" s="23">
        <v>1</v>
      </c>
      <c r="Q15" s="21" t="s">
        <v>94</v>
      </c>
      <c r="R15" s="21" t="s">
        <v>1150</v>
      </c>
      <c r="S15" s="53"/>
      <c r="T15" s="432"/>
      <c r="U15" s="54"/>
      <c r="V15" s="38"/>
      <c r="W15" s="46"/>
      <c r="X15" s="46"/>
      <c r="Y15" s="46"/>
      <c r="Z15" s="46"/>
      <c r="AA15" s="46"/>
      <c r="AB15" s="14"/>
      <c r="AC15" s="14"/>
    </row>
    <row r="16" spans="1:29" s="55" customFormat="1" ht="63.75" customHeight="1">
      <c r="A16" s="51"/>
      <c r="B16" s="430">
        <v>2</v>
      </c>
      <c r="C16" s="52">
        <v>5</v>
      </c>
      <c r="D16" s="14" t="s">
        <v>85</v>
      </c>
      <c r="E16" s="14" t="s">
        <v>98</v>
      </c>
      <c r="F16" s="14" t="s">
        <v>99</v>
      </c>
      <c r="G16" s="14" t="s">
        <v>683</v>
      </c>
      <c r="H16" s="17" t="s">
        <v>91</v>
      </c>
      <c r="I16" s="18" t="s">
        <v>92</v>
      </c>
      <c r="J16" s="19"/>
      <c r="K16" s="20"/>
      <c r="L16" s="7" t="s">
        <v>684</v>
      </c>
      <c r="M16" s="21" t="s">
        <v>100</v>
      </c>
      <c r="N16" s="240">
        <f t="shared" ref="N16:N37" si="3">O16+P16</f>
        <v>2</v>
      </c>
      <c r="O16" s="22">
        <v>0</v>
      </c>
      <c r="P16" s="23">
        <v>2</v>
      </c>
      <c r="Q16" s="21" t="s">
        <v>1151</v>
      </c>
      <c r="R16" s="21" t="s">
        <v>1152</v>
      </c>
      <c r="S16" s="53"/>
      <c r="T16" s="431"/>
      <c r="U16" s="54">
        <f>V16+Y16+Z16</f>
        <v>1200</v>
      </c>
      <c r="V16" s="38">
        <f>W16+X16</f>
        <v>1200</v>
      </c>
      <c r="W16" s="46"/>
      <c r="X16" s="46">
        <v>1200</v>
      </c>
      <c r="Y16" s="46"/>
      <c r="Z16" s="46"/>
      <c r="AA16" s="46"/>
      <c r="AB16" s="14" t="s">
        <v>82</v>
      </c>
      <c r="AC16" s="14"/>
    </row>
    <row r="17" spans="1:29" s="55" customFormat="1" ht="60" customHeight="1">
      <c r="A17" s="51"/>
      <c r="B17" s="430">
        <v>2</v>
      </c>
      <c r="C17" s="52">
        <v>6</v>
      </c>
      <c r="D17" s="8" t="s">
        <v>95</v>
      </c>
      <c r="E17" s="8" t="s">
        <v>103</v>
      </c>
      <c r="F17" s="8" t="s">
        <v>26</v>
      </c>
      <c r="G17" s="8" t="s">
        <v>104</v>
      </c>
      <c r="H17" s="22" t="s">
        <v>91</v>
      </c>
      <c r="I17" s="56" t="s">
        <v>105</v>
      </c>
      <c r="J17" s="22"/>
      <c r="K17" s="57"/>
      <c r="L17" s="9" t="s">
        <v>696</v>
      </c>
      <c r="M17" s="58" t="s">
        <v>1153</v>
      </c>
      <c r="N17" s="240">
        <f t="shared" si="3"/>
        <v>1</v>
      </c>
      <c r="O17" s="36">
        <v>0</v>
      </c>
      <c r="P17" s="37">
        <v>1</v>
      </c>
      <c r="Q17" s="58" t="s">
        <v>106</v>
      </c>
      <c r="R17" s="58" t="s">
        <v>1154</v>
      </c>
      <c r="S17" s="8"/>
      <c r="T17" s="433"/>
      <c r="U17" s="375">
        <f>V17+Y17+Z17</f>
        <v>2660</v>
      </c>
      <c r="V17" s="41">
        <f t="shared" ref="V17:V21" si="4">W17+X17</f>
        <v>0</v>
      </c>
      <c r="W17" s="42"/>
      <c r="X17" s="42"/>
      <c r="Y17" s="43">
        <v>2660</v>
      </c>
      <c r="Z17" s="6"/>
      <c r="AA17" s="44"/>
      <c r="AB17" s="14" t="s">
        <v>67</v>
      </c>
      <c r="AC17" s="1"/>
    </row>
    <row r="18" spans="1:29" s="55" customFormat="1" ht="60" customHeight="1">
      <c r="A18" s="51"/>
      <c r="B18" s="430">
        <v>2</v>
      </c>
      <c r="C18" s="52">
        <v>7</v>
      </c>
      <c r="D18" s="8" t="s">
        <v>95</v>
      </c>
      <c r="E18" s="8" t="s">
        <v>831</v>
      </c>
      <c r="F18" s="8" t="s">
        <v>686</v>
      </c>
      <c r="G18" s="8" t="s">
        <v>751</v>
      </c>
      <c r="H18" s="22" t="s">
        <v>91</v>
      </c>
      <c r="I18" s="56" t="s">
        <v>105</v>
      </c>
      <c r="J18" s="22"/>
      <c r="K18" s="57"/>
      <c r="L18" s="9" t="s">
        <v>833</v>
      </c>
      <c r="M18" s="58" t="s">
        <v>1153</v>
      </c>
      <c r="N18" s="240">
        <f t="shared" si="3"/>
        <v>1</v>
      </c>
      <c r="O18" s="36">
        <v>0</v>
      </c>
      <c r="P18" s="37">
        <v>1</v>
      </c>
      <c r="Q18" s="58" t="s">
        <v>1155</v>
      </c>
      <c r="R18" s="58" t="s">
        <v>1154</v>
      </c>
      <c r="S18" s="8"/>
      <c r="T18" s="434"/>
      <c r="U18" s="376">
        <v>2250</v>
      </c>
      <c r="V18" s="377">
        <f t="shared" si="4"/>
        <v>0</v>
      </c>
      <c r="W18" s="378"/>
      <c r="X18" s="378"/>
      <c r="Y18" s="379">
        <v>4818</v>
      </c>
      <c r="Z18" s="380"/>
      <c r="AA18" s="381"/>
      <c r="AB18" s="356" t="s">
        <v>67</v>
      </c>
      <c r="AC18" s="1"/>
    </row>
    <row r="19" spans="1:29" ht="90" customHeight="1">
      <c r="A19" s="51"/>
      <c r="B19" s="435">
        <v>2</v>
      </c>
      <c r="C19" s="436">
        <v>8</v>
      </c>
      <c r="D19" s="437" t="s">
        <v>95</v>
      </c>
      <c r="E19" s="437" t="s">
        <v>107</v>
      </c>
      <c r="F19" s="437" t="s">
        <v>27</v>
      </c>
      <c r="G19" s="437" t="s">
        <v>101</v>
      </c>
      <c r="H19" s="438" t="s">
        <v>91</v>
      </c>
      <c r="I19" s="439" t="s">
        <v>105</v>
      </c>
      <c r="J19" s="438"/>
      <c r="K19" s="440"/>
      <c r="L19" s="441" t="s">
        <v>97</v>
      </c>
      <c r="M19" s="442" t="s">
        <v>1153</v>
      </c>
      <c r="N19" s="443">
        <f t="shared" si="3"/>
        <v>1</v>
      </c>
      <c r="O19" s="444">
        <v>0</v>
      </c>
      <c r="P19" s="445">
        <v>1</v>
      </c>
      <c r="Q19" s="442" t="s">
        <v>108</v>
      </c>
      <c r="R19" s="446" t="s">
        <v>1154</v>
      </c>
      <c r="S19" s="447"/>
      <c r="T19" s="448"/>
      <c r="U19" s="54">
        <f t="shared" ref="U19:U21" si="5">V19+Y19+Z19</f>
        <v>0</v>
      </c>
      <c r="V19" s="38">
        <f t="shared" si="4"/>
        <v>0</v>
      </c>
      <c r="W19" s="60"/>
      <c r="X19" s="60"/>
      <c r="Y19" s="60"/>
      <c r="Z19" s="60"/>
      <c r="AA19" s="60"/>
      <c r="AB19" s="14"/>
      <c r="AC19" s="14"/>
    </row>
    <row r="20" spans="1:29" ht="111.75" customHeight="1">
      <c r="A20" s="382"/>
      <c r="B20" s="61">
        <v>3</v>
      </c>
      <c r="C20" s="61">
        <v>1</v>
      </c>
      <c r="D20" s="8" t="s">
        <v>109</v>
      </c>
      <c r="E20" s="8" t="s">
        <v>1358</v>
      </c>
      <c r="F20" s="8" t="s">
        <v>889</v>
      </c>
      <c r="G20" s="8" t="s">
        <v>86</v>
      </c>
      <c r="H20" s="111" t="s">
        <v>110</v>
      </c>
      <c r="I20" s="184" t="s">
        <v>11</v>
      </c>
      <c r="J20" s="141"/>
      <c r="K20" s="57"/>
      <c r="L20" s="9" t="s">
        <v>111</v>
      </c>
      <c r="M20" s="58" t="s">
        <v>890</v>
      </c>
      <c r="N20" s="243">
        <f t="shared" si="3"/>
        <v>4</v>
      </c>
      <c r="O20" s="111">
        <v>1</v>
      </c>
      <c r="P20" s="112">
        <v>3</v>
      </c>
      <c r="Q20" s="58" t="s">
        <v>1058</v>
      </c>
      <c r="R20" s="58" t="s">
        <v>1563</v>
      </c>
      <c r="S20" s="62" t="s">
        <v>891</v>
      </c>
      <c r="T20" s="62"/>
      <c r="U20" s="63">
        <f t="shared" si="5"/>
        <v>0</v>
      </c>
      <c r="V20" s="63">
        <f t="shared" si="4"/>
        <v>0</v>
      </c>
      <c r="W20" s="64"/>
      <c r="X20" s="64"/>
      <c r="Y20" s="64"/>
      <c r="Z20" s="64"/>
      <c r="AA20" s="64"/>
      <c r="AB20" s="14"/>
      <c r="AC20" s="14"/>
    </row>
    <row r="21" spans="1:29" ht="78.75" customHeight="1">
      <c r="A21" s="45"/>
      <c r="B21" s="16">
        <v>3</v>
      </c>
      <c r="C21" s="16">
        <v>2</v>
      </c>
      <c r="D21" s="14" t="s">
        <v>109</v>
      </c>
      <c r="E21" s="14" t="s">
        <v>112</v>
      </c>
      <c r="F21" s="14" t="s">
        <v>113</v>
      </c>
      <c r="G21" s="14" t="s">
        <v>114</v>
      </c>
      <c r="H21" s="29" t="s">
        <v>110</v>
      </c>
      <c r="I21" s="66" t="s">
        <v>1564</v>
      </c>
      <c r="J21" s="67"/>
      <c r="K21" s="357"/>
      <c r="L21" s="358" t="s">
        <v>115</v>
      </c>
      <c r="M21" s="69" t="s">
        <v>116</v>
      </c>
      <c r="N21" s="238">
        <f t="shared" si="3"/>
        <v>5</v>
      </c>
      <c r="O21" s="68">
        <v>1</v>
      </c>
      <c r="P21" s="383">
        <v>4</v>
      </c>
      <c r="Q21" s="69" t="s">
        <v>1565</v>
      </c>
      <c r="R21" s="69" t="s">
        <v>117</v>
      </c>
      <c r="S21" s="70"/>
      <c r="T21" s="69"/>
      <c r="U21" s="63">
        <f t="shared" si="5"/>
        <v>37643</v>
      </c>
      <c r="V21" s="63">
        <f t="shared" si="4"/>
        <v>30657</v>
      </c>
      <c r="W21" s="71">
        <v>22119</v>
      </c>
      <c r="X21" s="71">
        <v>8538</v>
      </c>
      <c r="Y21" s="71">
        <v>6986</v>
      </c>
      <c r="Z21" s="71">
        <v>0</v>
      </c>
      <c r="AA21" s="71" t="s">
        <v>118</v>
      </c>
      <c r="AB21" s="8" t="s">
        <v>67</v>
      </c>
      <c r="AC21" s="8" t="s">
        <v>118</v>
      </c>
    </row>
    <row r="22" spans="1:29" ht="78.75" customHeight="1">
      <c r="A22" s="45"/>
      <c r="B22" s="16">
        <v>3</v>
      </c>
      <c r="C22" s="16">
        <v>3</v>
      </c>
      <c r="D22" s="14" t="s">
        <v>109</v>
      </c>
      <c r="E22" s="14" t="s">
        <v>892</v>
      </c>
      <c r="F22" s="14" t="s">
        <v>26</v>
      </c>
      <c r="G22" s="14" t="s">
        <v>893</v>
      </c>
      <c r="H22" s="17" t="s">
        <v>72</v>
      </c>
      <c r="I22" s="18" t="s">
        <v>1566</v>
      </c>
      <c r="J22" s="19"/>
      <c r="K22" s="20"/>
      <c r="L22" s="7" t="s">
        <v>833</v>
      </c>
      <c r="M22" s="21" t="s">
        <v>116</v>
      </c>
      <c r="N22" s="241">
        <f t="shared" si="3"/>
        <v>3</v>
      </c>
      <c r="O22" s="22">
        <v>0</v>
      </c>
      <c r="P22" s="23">
        <v>3</v>
      </c>
      <c r="Q22" s="21" t="s">
        <v>894</v>
      </c>
      <c r="R22" s="21" t="s">
        <v>1567</v>
      </c>
      <c r="S22" s="53"/>
      <c r="T22" s="21"/>
      <c r="U22" s="63"/>
      <c r="V22" s="63"/>
      <c r="W22" s="71"/>
      <c r="X22" s="71"/>
      <c r="Y22" s="71"/>
      <c r="Z22" s="71"/>
      <c r="AA22" s="71"/>
      <c r="AB22" s="8"/>
      <c r="AC22" s="8"/>
    </row>
    <row r="23" spans="1:29" ht="78.75" customHeight="1">
      <c r="A23" s="45"/>
      <c r="B23" s="16">
        <v>4</v>
      </c>
      <c r="C23" s="16">
        <v>1</v>
      </c>
      <c r="D23" s="14" t="s">
        <v>119</v>
      </c>
      <c r="E23" s="14" t="s">
        <v>120</v>
      </c>
      <c r="F23" s="14" t="s">
        <v>10</v>
      </c>
      <c r="G23" s="14" t="s">
        <v>86</v>
      </c>
      <c r="H23" s="17" t="s">
        <v>78</v>
      </c>
      <c r="I23" s="18" t="s">
        <v>14</v>
      </c>
      <c r="J23" s="19"/>
      <c r="K23" s="20"/>
      <c r="L23" s="7" t="s">
        <v>681</v>
      </c>
      <c r="M23" s="21" t="s">
        <v>121</v>
      </c>
      <c r="N23" s="241">
        <f t="shared" si="3"/>
        <v>3</v>
      </c>
      <c r="O23" s="22">
        <v>1</v>
      </c>
      <c r="P23" s="23">
        <v>2</v>
      </c>
      <c r="Q23" s="21" t="s">
        <v>122</v>
      </c>
      <c r="R23" s="21" t="s">
        <v>1568</v>
      </c>
      <c r="S23" s="24" t="s">
        <v>682</v>
      </c>
      <c r="T23" s="24"/>
      <c r="U23" s="60">
        <f t="shared" ref="U23:U33" si="6">V23+Y23+Z23</f>
        <v>29516</v>
      </c>
      <c r="V23" s="60">
        <f t="shared" ref="V23:V37" si="7">W23+X23</f>
        <v>19561</v>
      </c>
      <c r="W23" s="60">
        <v>13170</v>
      </c>
      <c r="X23" s="60">
        <v>6391</v>
      </c>
      <c r="Y23" s="60">
        <v>9955</v>
      </c>
      <c r="Z23" s="60"/>
      <c r="AA23" s="60"/>
      <c r="AB23" s="14" t="s">
        <v>67</v>
      </c>
      <c r="AC23" s="14"/>
    </row>
    <row r="24" spans="1:29" ht="78.75" customHeight="1">
      <c r="A24" s="45"/>
      <c r="B24" s="16">
        <v>4</v>
      </c>
      <c r="C24" s="16">
        <v>2</v>
      </c>
      <c r="D24" s="14" t="s">
        <v>119</v>
      </c>
      <c r="E24" s="14" t="s">
        <v>123</v>
      </c>
      <c r="F24" s="14" t="s">
        <v>99</v>
      </c>
      <c r="G24" s="14" t="s">
        <v>683</v>
      </c>
      <c r="H24" s="17" t="s">
        <v>78</v>
      </c>
      <c r="I24" s="18" t="s">
        <v>14</v>
      </c>
      <c r="J24" s="19"/>
      <c r="K24" s="20"/>
      <c r="L24" s="7" t="s">
        <v>684</v>
      </c>
      <c r="M24" s="21" t="s">
        <v>124</v>
      </c>
      <c r="N24" s="240">
        <f t="shared" si="3"/>
        <v>4</v>
      </c>
      <c r="O24" s="73">
        <v>2</v>
      </c>
      <c r="P24" s="74">
        <v>2</v>
      </c>
      <c r="Q24" s="21" t="s">
        <v>125</v>
      </c>
      <c r="R24" s="21" t="s">
        <v>1569</v>
      </c>
      <c r="S24" s="24" t="s">
        <v>685</v>
      </c>
      <c r="T24" s="24"/>
      <c r="U24" s="60">
        <f t="shared" si="6"/>
        <v>17901</v>
      </c>
      <c r="V24" s="60">
        <f t="shared" si="7"/>
        <v>16173</v>
      </c>
      <c r="W24" s="60">
        <v>9457</v>
      </c>
      <c r="X24" s="60">
        <v>6716</v>
      </c>
      <c r="Y24" s="60">
        <v>1728</v>
      </c>
      <c r="Z24" s="60"/>
      <c r="AA24" s="60"/>
      <c r="AB24" s="14" t="s">
        <v>67</v>
      </c>
      <c r="AC24" s="14"/>
    </row>
    <row r="25" spans="1:29" ht="78.75" customHeight="1">
      <c r="A25" s="45"/>
      <c r="B25" s="16">
        <v>4</v>
      </c>
      <c r="C25" s="16">
        <v>3</v>
      </c>
      <c r="D25" s="14" t="s">
        <v>119</v>
      </c>
      <c r="E25" s="14" t="s">
        <v>1570</v>
      </c>
      <c r="F25" s="14" t="s">
        <v>686</v>
      </c>
      <c r="G25" s="14" t="s">
        <v>1571</v>
      </c>
      <c r="H25" s="17" t="s">
        <v>91</v>
      </c>
      <c r="I25" s="18" t="s">
        <v>687</v>
      </c>
      <c r="J25" s="19"/>
      <c r="K25" s="20" t="s">
        <v>688</v>
      </c>
      <c r="L25" s="7" t="s">
        <v>708</v>
      </c>
      <c r="M25" s="21" t="s">
        <v>126</v>
      </c>
      <c r="N25" s="240">
        <f t="shared" si="3"/>
        <v>0</v>
      </c>
      <c r="O25" s="22">
        <v>0</v>
      </c>
      <c r="P25" s="23">
        <v>0</v>
      </c>
      <c r="Q25" s="75" t="s">
        <v>689</v>
      </c>
      <c r="R25" s="21" t="s">
        <v>127</v>
      </c>
      <c r="S25" s="77" t="s">
        <v>851</v>
      </c>
      <c r="T25" s="154"/>
      <c r="U25" s="60">
        <f t="shared" si="6"/>
        <v>5638</v>
      </c>
      <c r="V25" s="60">
        <f t="shared" si="7"/>
        <v>0</v>
      </c>
      <c r="W25" s="60"/>
      <c r="X25" s="60"/>
      <c r="Y25" s="60">
        <v>5638</v>
      </c>
      <c r="Z25" s="60"/>
      <c r="AA25" s="60"/>
      <c r="AB25" s="14" t="s">
        <v>67</v>
      </c>
      <c r="AC25" s="14"/>
    </row>
    <row r="26" spans="1:29" ht="78.75" customHeight="1">
      <c r="A26" s="45"/>
      <c r="B26" s="16">
        <v>4</v>
      </c>
      <c r="C26" s="16">
        <v>4</v>
      </c>
      <c r="D26" s="14" t="s">
        <v>119</v>
      </c>
      <c r="E26" s="14" t="s">
        <v>1570</v>
      </c>
      <c r="F26" s="14" t="s">
        <v>690</v>
      </c>
      <c r="G26" s="14" t="s">
        <v>691</v>
      </c>
      <c r="H26" s="17" t="s">
        <v>91</v>
      </c>
      <c r="I26" s="18" t="s">
        <v>687</v>
      </c>
      <c r="J26" s="19"/>
      <c r="K26" s="20" t="s">
        <v>688</v>
      </c>
      <c r="L26" s="7" t="s">
        <v>708</v>
      </c>
      <c r="M26" s="21" t="s">
        <v>126</v>
      </c>
      <c r="N26" s="240">
        <f t="shared" si="3"/>
        <v>0</v>
      </c>
      <c r="O26" s="22">
        <v>0</v>
      </c>
      <c r="P26" s="23">
        <v>0</v>
      </c>
      <c r="Q26" s="355" t="s">
        <v>689</v>
      </c>
      <c r="R26" s="21" t="s">
        <v>127</v>
      </c>
      <c r="S26" s="77" t="s">
        <v>851</v>
      </c>
      <c r="T26" s="154"/>
      <c r="U26" s="60">
        <f t="shared" si="6"/>
        <v>0</v>
      </c>
      <c r="V26" s="60">
        <f t="shared" si="7"/>
        <v>0</v>
      </c>
      <c r="W26" s="60"/>
      <c r="X26" s="60"/>
      <c r="Y26" s="60"/>
      <c r="Z26" s="60"/>
      <c r="AA26" s="60"/>
      <c r="AB26" s="14" t="s">
        <v>67</v>
      </c>
      <c r="AC26" s="14"/>
    </row>
    <row r="27" spans="1:29" ht="78.75" customHeight="1">
      <c r="A27" s="45"/>
      <c r="B27" s="16">
        <v>4</v>
      </c>
      <c r="C27" s="16">
        <v>5</v>
      </c>
      <c r="D27" s="14" t="s">
        <v>119</v>
      </c>
      <c r="E27" s="14" t="s">
        <v>1570</v>
      </c>
      <c r="F27" s="14" t="s">
        <v>692</v>
      </c>
      <c r="G27" s="14" t="s">
        <v>693</v>
      </c>
      <c r="H27" s="17" t="s">
        <v>91</v>
      </c>
      <c r="I27" s="18" t="s">
        <v>687</v>
      </c>
      <c r="J27" s="19"/>
      <c r="K27" s="20" t="s">
        <v>688</v>
      </c>
      <c r="L27" s="7" t="s">
        <v>708</v>
      </c>
      <c r="M27" s="21" t="s">
        <v>126</v>
      </c>
      <c r="N27" s="240">
        <f t="shared" si="3"/>
        <v>0</v>
      </c>
      <c r="O27" s="22">
        <v>0</v>
      </c>
      <c r="P27" s="23">
        <v>0</v>
      </c>
      <c r="Q27" s="355" t="s">
        <v>689</v>
      </c>
      <c r="R27" s="21" t="s">
        <v>127</v>
      </c>
      <c r="S27" s="77" t="s">
        <v>851</v>
      </c>
      <c r="T27" s="154"/>
      <c r="U27" s="60">
        <f t="shared" si="6"/>
        <v>0</v>
      </c>
      <c r="V27" s="60">
        <f t="shared" si="7"/>
        <v>0</v>
      </c>
      <c r="W27" s="60"/>
      <c r="X27" s="60"/>
      <c r="Y27" s="60"/>
      <c r="Z27" s="60"/>
      <c r="AA27" s="60"/>
      <c r="AB27" s="14" t="s">
        <v>67</v>
      </c>
      <c r="AC27" s="14"/>
    </row>
    <row r="28" spans="1:29" ht="78.75" customHeight="1">
      <c r="A28" s="45"/>
      <c r="B28" s="16">
        <v>4</v>
      </c>
      <c r="C28" s="16">
        <v>6</v>
      </c>
      <c r="D28" s="14" t="s">
        <v>119</v>
      </c>
      <c r="E28" s="14" t="s">
        <v>1570</v>
      </c>
      <c r="F28" s="14" t="s">
        <v>694</v>
      </c>
      <c r="G28" s="14" t="s">
        <v>852</v>
      </c>
      <c r="H28" s="17" t="s">
        <v>91</v>
      </c>
      <c r="I28" s="18" t="s">
        <v>687</v>
      </c>
      <c r="J28" s="19"/>
      <c r="K28" s="20" t="s">
        <v>688</v>
      </c>
      <c r="L28" s="7" t="s">
        <v>708</v>
      </c>
      <c r="M28" s="21" t="s">
        <v>126</v>
      </c>
      <c r="N28" s="240">
        <f t="shared" si="3"/>
        <v>0</v>
      </c>
      <c r="O28" s="22">
        <v>0</v>
      </c>
      <c r="P28" s="23">
        <v>0</v>
      </c>
      <c r="Q28" s="75" t="s">
        <v>689</v>
      </c>
      <c r="R28" s="21" t="s">
        <v>127</v>
      </c>
      <c r="S28" s="77" t="s">
        <v>851</v>
      </c>
      <c r="T28" s="154"/>
      <c r="U28" s="60">
        <f t="shared" si="6"/>
        <v>0</v>
      </c>
      <c r="V28" s="60">
        <f t="shared" si="7"/>
        <v>0</v>
      </c>
      <c r="W28" s="60"/>
      <c r="X28" s="60"/>
      <c r="Y28" s="60"/>
      <c r="Z28" s="60"/>
      <c r="AA28" s="60"/>
      <c r="AB28" s="14" t="s">
        <v>67</v>
      </c>
      <c r="AC28" s="14"/>
    </row>
    <row r="29" spans="1:29" ht="78.75" customHeight="1">
      <c r="A29" s="45"/>
      <c r="B29" s="16">
        <v>4</v>
      </c>
      <c r="C29" s="16">
        <v>7</v>
      </c>
      <c r="D29" s="14" t="s">
        <v>128</v>
      </c>
      <c r="E29" s="14" t="s">
        <v>1061</v>
      </c>
      <c r="F29" s="14" t="s">
        <v>27</v>
      </c>
      <c r="G29" s="14" t="s">
        <v>101</v>
      </c>
      <c r="H29" s="17" t="s">
        <v>91</v>
      </c>
      <c r="I29" s="18" t="s">
        <v>102</v>
      </c>
      <c r="J29" s="19"/>
      <c r="K29" s="384" t="s">
        <v>1348</v>
      </c>
      <c r="L29" s="7" t="s">
        <v>680</v>
      </c>
      <c r="M29" s="21" t="s">
        <v>129</v>
      </c>
      <c r="N29" s="240">
        <f t="shared" si="3"/>
        <v>0</v>
      </c>
      <c r="O29" s="73">
        <v>0</v>
      </c>
      <c r="P29" s="74">
        <v>0</v>
      </c>
      <c r="Q29" s="75" t="s">
        <v>130</v>
      </c>
      <c r="R29" s="21" t="s">
        <v>131</v>
      </c>
      <c r="S29" s="77" t="s">
        <v>853</v>
      </c>
      <c r="T29" s="24"/>
      <c r="U29" s="60">
        <f t="shared" si="6"/>
        <v>2000</v>
      </c>
      <c r="V29" s="60">
        <f t="shared" si="7"/>
        <v>0</v>
      </c>
      <c r="W29" s="60"/>
      <c r="X29" s="60"/>
      <c r="Y29" s="60">
        <v>2000</v>
      </c>
      <c r="Z29" s="60"/>
      <c r="AA29" s="60"/>
      <c r="AB29" s="14" t="s">
        <v>82</v>
      </c>
      <c r="AC29" s="14"/>
    </row>
    <row r="30" spans="1:29" ht="78.75" customHeight="1">
      <c r="A30" s="45"/>
      <c r="B30" s="16">
        <v>4</v>
      </c>
      <c r="C30" s="16">
        <v>8</v>
      </c>
      <c r="D30" s="14" t="s">
        <v>128</v>
      </c>
      <c r="E30" s="14" t="s">
        <v>132</v>
      </c>
      <c r="F30" s="14" t="s">
        <v>99</v>
      </c>
      <c r="G30" s="14" t="s">
        <v>133</v>
      </c>
      <c r="H30" s="17" t="s">
        <v>91</v>
      </c>
      <c r="I30" s="18" t="s">
        <v>102</v>
      </c>
      <c r="J30" s="19"/>
      <c r="K30" s="20" t="s">
        <v>1347</v>
      </c>
      <c r="L30" s="7" t="s">
        <v>97</v>
      </c>
      <c r="M30" s="21" t="s">
        <v>129</v>
      </c>
      <c r="N30" s="240">
        <f t="shared" si="3"/>
        <v>0</v>
      </c>
      <c r="O30" s="73">
        <v>0</v>
      </c>
      <c r="P30" s="74">
        <v>0</v>
      </c>
      <c r="Q30" s="75" t="s">
        <v>134</v>
      </c>
      <c r="R30" s="21" t="s">
        <v>131</v>
      </c>
      <c r="S30" s="77"/>
      <c r="T30" s="24"/>
      <c r="U30" s="60">
        <f t="shared" si="6"/>
        <v>1500</v>
      </c>
      <c r="V30" s="60">
        <f t="shared" si="7"/>
        <v>0</v>
      </c>
      <c r="W30" s="60"/>
      <c r="X30" s="60"/>
      <c r="Y30" s="60">
        <v>1500</v>
      </c>
      <c r="Z30" s="60"/>
      <c r="AA30" s="60"/>
      <c r="AB30" s="14" t="s">
        <v>82</v>
      </c>
      <c r="AC30" s="14"/>
    </row>
    <row r="31" spans="1:29" ht="78.75" customHeight="1">
      <c r="A31" s="45"/>
      <c r="B31" s="16">
        <v>4</v>
      </c>
      <c r="C31" s="16">
        <v>9</v>
      </c>
      <c r="D31" s="14" t="s">
        <v>128</v>
      </c>
      <c r="E31" s="14" t="s">
        <v>135</v>
      </c>
      <c r="F31" s="14" t="s">
        <v>99</v>
      </c>
      <c r="G31" s="14" t="s">
        <v>136</v>
      </c>
      <c r="H31" s="17" t="s">
        <v>91</v>
      </c>
      <c r="I31" s="18" t="s">
        <v>102</v>
      </c>
      <c r="J31" s="19"/>
      <c r="K31" s="20" t="s">
        <v>137</v>
      </c>
      <c r="L31" s="7" t="s">
        <v>97</v>
      </c>
      <c r="M31" s="21" t="s">
        <v>129</v>
      </c>
      <c r="N31" s="240">
        <f t="shared" si="3"/>
        <v>0</v>
      </c>
      <c r="O31" s="73">
        <v>0</v>
      </c>
      <c r="P31" s="74">
        <v>0</v>
      </c>
      <c r="Q31" s="75" t="s">
        <v>138</v>
      </c>
      <c r="R31" s="21" t="s">
        <v>131</v>
      </c>
      <c r="S31" s="77"/>
      <c r="T31" s="24"/>
      <c r="U31" s="60">
        <f t="shared" si="6"/>
        <v>1620</v>
      </c>
      <c r="V31" s="60">
        <f t="shared" si="7"/>
        <v>0</v>
      </c>
      <c r="W31" s="60"/>
      <c r="X31" s="60"/>
      <c r="Y31" s="60">
        <v>1620</v>
      </c>
      <c r="Z31" s="60"/>
      <c r="AA31" s="60"/>
      <c r="AB31" s="14" t="s">
        <v>82</v>
      </c>
      <c r="AC31" s="14"/>
    </row>
    <row r="32" spans="1:29" ht="78.75" customHeight="1">
      <c r="A32" s="45"/>
      <c r="B32" s="16">
        <v>4</v>
      </c>
      <c r="C32" s="16">
        <v>10</v>
      </c>
      <c r="D32" s="14" t="s">
        <v>128</v>
      </c>
      <c r="E32" s="8" t="s">
        <v>854</v>
      </c>
      <c r="F32" s="8" t="s">
        <v>26</v>
      </c>
      <c r="G32" s="8" t="s">
        <v>96</v>
      </c>
      <c r="H32" s="22" t="s">
        <v>91</v>
      </c>
      <c r="I32" s="56" t="s">
        <v>855</v>
      </c>
      <c r="J32" s="22"/>
      <c r="K32" s="57" t="s">
        <v>1346</v>
      </c>
      <c r="L32" s="9" t="s">
        <v>833</v>
      </c>
      <c r="M32" s="58" t="s">
        <v>129</v>
      </c>
      <c r="N32" s="240">
        <f t="shared" si="3"/>
        <v>0</v>
      </c>
      <c r="O32" s="36">
        <v>0</v>
      </c>
      <c r="P32" s="37">
        <v>0</v>
      </c>
      <c r="Q32" s="58" t="s">
        <v>856</v>
      </c>
      <c r="R32" s="58" t="s">
        <v>131</v>
      </c>
      <c r="S32" s="385" t="s">
        <v>857</v>
      </c>
      <c r="T32" s="8"/>
      <c r="U32" s="60">
        <f t="shared" si="6"/>
        <v>1620</v>
      </c>
      <c r="V32" s="60">
        <f t="shared" si="7"/>
        <v>0</v>
      </c>
      <c r="W32" s="60"/>
      <c r="X32" s="60"/>
      <c r="Y32" s="60">
        <v>1620</v>
      </c>
      <c r="Z32" s="60"/>
      <c r="AA32" s="60"/>
      <c r="AB32" s="14" t="s">
        <v>82</v>
      </c>
      <c r="AC32" s="14"/>
    </row>
    <row r="33" spans="1:29" ht="147" customHeight="1">
      <c r="A33" s="45"/>
      <c r="B33" s="79">
        <v>5</v>
      </c>
      <c r="C33" s="79">
        <v>1</v>
      </c>
      <c r="D33" s="80" t="s">
        <v>1310</v>
      </c>
      <c r="E33" s="80" t="s">
        <v>1359</v>
      </c>
      <c r="F33" s="80" t="s">
        <v>1311</v>
      </c>
      <c r="G33" s="80" t="s">
        <v>86</v>
      </c>
      <c r="H33" s="81" t="s">
        <v>110</v>
      </c>
      <c r="I33" s="82" t="s">
        <v>1312</v>
      </c>
      <c r="J33" s="83"/>
      <c r="K33" s="84"/>
      <c r="L33" s="85" t="s">
        <v>111</v>
      </c>
      <c r="M33" s="86" t="s">
        <v>1313</v>
      </c>
      <c r="N33" s="242">
        <f t="shared" si="3"/>
        <v>4</v>
      </c>
      <c r="O33" s="87">
        <v>1</v>
      </c>
      <c r="P33" s="88">
        <v>3</v>
      </c>
      <c r="Q33" s="86" t="s">
        <v>1314</v>
      </c>
      <c r="R33" s="86" t="s">
        <v>1572</v>
      </c>
      <c r="S33" s="89" t="s">
        <v>1315</v>
      </c>
      <c r="T33" s="90"/>
      <c r="U33" s="91">
        <f t="shared" si="6"/>
        <v>0</v>
      </c>
      <c r="V33" s="91">
        <f t="shared" si="7"/>
        <v>0</v>
      </c>
      <c r="W33" s="92"/>
      <c r="X33" s="92"/>
      <c r="Y33" s="92"/>
      <c r="Z33" s="92"/>
      <c r="AA33" s="92"/>
      <c r="AB33" s="80"/>
      <c r="AC33" s="80"/>
    </row>
    <row r="34" spans="1:29" s="98" customFormat="1" ht="60" customHeight="1">
      <c r="A34" s="93"/>
      <c r="B34" s="79">
        <v>5</v>
      </c>
      <c r="C34" s="79">
        <v>2</v>
      </c>
      <c r="D34" s="80" t="s">
        <v>1310</v>
      </c>
      <c r="E34" s="80" t="s">
        <v>1316</v>
      </c>
      <c r="F34" s="80" t="s">
        <v>202</v>
      </c>
      <c r="G34" s="80" t="s">
        <v>203</v>
      </c>
      <c r="H34" s="81" t="s">
        <v>189</v>
      </c>
      <c r="I34" s="82" t="s">
        <v>1317</v>
      </c>
      <c r="J34" s="94"/>
      <c r="K34" s="84" t="s">
        <v>1318</v>
      </c>
      <c r="L34" s="85" t="s">
        <v>1029</v>
      </c>
      <c r="M34" s="95" t="s">
        <v>1319</v>
      </c>
      <c r="N34" s="242">
        <f t="shared" si="3"/>
        <v>4</v>
      </c>
      <c r="O34" s="87">
        <v>2</v>
      </c>
      <c r="P34" s="96">
        <v>2</v>
      </c>
      <c r="Q34" s="86" t="s">
        <v>1320</v>
      </c>
      <c r="R34" s="86" t="s">
        <v>1321</v>
      </c>
      <c r="S34" s="89"/>
      <c r="T34" s="97"/>
      <c r="U34" s="91">
        <v>5340</v>
      </c>
      <c r="V34" s="91">
        <f t="shared" si="7"/>
        <v>0</v>
      </c>
      <c r="W34" s="92"/>
      <c r="X34" s="92"/>
      <c r="Y34" s="92"/>
      <c r="Z34" s="92">
        <v>5340</v>
      </c>
      <c r="AA34" s="92" t="s">
        <v>1322</v>
      </c>
      <c r="AB34" s="80" t="s">
        <v>1323</v>
      </c>
      <c r="AC34" s="80"/>
    </row>
    <row r="35" spans="1:29" s="98" customFormat="1" ht="60" customHeight="1">
      <c r="A35" s="93"/>
      <c r="B35" s="79">
        <v>5</v>
      </c>
      <c r="C35" s="79">
        <v>3</v>
      </c>
      <c r="D35" s="80" t="s">
        <v>1310</v>
      </c>
      <c r="E35" s="80" t="s">
        <v>1375</v>
      </c>
      <c r="F35" s="80" t="s">
        <v>1324</v>
      </c>
      <c r="G35" s="80" t="s">
        <v>1325</v>
      </c>
      <c r="H35" s="81" t="s">
        <v>189</v>
      </c>
      <c r="I35" s="82" t="s">
        <v>1317</v>
      </c>
      <c r="J35" s="94"/>
      <c r="K35" s="84" t="s">
        <v>1326</v>
      </c>
      <c r="L35" s="85" t="s">
        <v>190</v>
      </c>
      <c r="M35" s="386" t="s">
        <v>1319</v>
      </c>
      <c r="N35" s="387">
        <f t="shared" si="3"/>
        <v>1</v>
      </c>
      <c r="O35" s="388">
        <v>0</v>
      </c>
      <c r="P35" s="389">
        <v>1</v>
      </c>
      <c r="Q35" s="86" t="s">
        <v>1327</v>
      </c>
      <c r="R35" s="86" t="s">
        <v>1328</v>
      </c>
      <c r="S35" s="89"/>
      <c r="T35" s="97"/>
      <c r="U35" s="91">
        <v>1180</v>
      </c>
      <c r="V35" s="91">
        <f t="shared" si="7"/>
        <v>0</v>
      </c>
      <c r="W35" s="92"/>
      <c r="X35" s="92"/>
      <c r="Y35" s="92"/>
      <c r="Z35" s="92">
        <v>1180</v>
      </c>
      <c r="AA35" s="92" t="s">
        <v>1329</v>
      </c>
      <c r="AB35" s="80" t="s">
        <v>1330</v>
      </c>
      <c r="AC35" s="80"/>
    </row>
    <row r="36" spans="1:29" ht="68.25" customHeight="1">
      <c r="A36" s="45"/>
      <c r="B36" s="99">
        <v>6</v>
      </c>
      <c r="C36" s="99">
        <v>1</v>
      </c>
      <c r="D36" s="12" t="s">
        <v>140</v>
      </c>
      <c r="E36" s="12" t="s">
        <v>141</v>
      </c>
      <c r="F36" s="12" t="s">
        <v>16</v>
      </c>
      <c r="G36" s="12" t="s">
        <v>142</v>
      </c>
      <c r="H36" s="17" t="s">
        <v>78</v>
      </c>
      <c r="I36" s="100" t="s">
        <v>143</v>
      </c>
      <c r="J36" s="101"/>
      <c r="K36" s="102"/>
      <c r="L36" s="103" t="s">
        <v>17</v>
      </c>
      <c r="M36" s="105" t="s">
        <v>1116</v>
      </c>
      <c r="N36" s="240">
        <f t="shared" si="3"/>
        <v>4</v>
      </c>
      <c r="O36" s="22">
        <v>2</v>
      </c>
      <c r="P36" s="104">
        <v>2</v>
      </c>
      <c r="Q36" s="105" t="s">
        <v>144</v>
      </c>
      <c r="R36" s="105" t="s">
        <v>145</v>
      </c>
      <c r="S36" s="106" t="s">
        <v>1057</v>
      </c>
      <c r="T36" s="107"/>
      <c r="U36" s="60">
        <f>V36+Y36+Z36</f>
        <v>21354.48</v>
      </c>
      <c r="V36" s="60">
        <f t="shared" si="7"/>
        <v>15542.352999999999</v>
      </c>
      <c r="W36" s="60">
        <f>7305.037+4407.974</f>
        <v>11713.011</v>
      </c>
      <c r="X36" s="60">
        <f>1882.379+1946.963</f>
        <v>3829.3419999999996</v>
      </c>
      <c r="Y36" s="60">
        <f>4283.545+1528.582</f>
        <v>5812.1270000000004</v>
      </c>
      <c r="Z36" s="60"/>
      <c r="AA36" s="60"/>
      <c r="AB36" s="14" t="s">
        <v>67</v>
      </c>
      <c r="AC36" s="14"/>
    </row>
    <row r="37" spans="1:29" ht="109.5" customHeight="1">
      <c r="A37" s="45"/>
      <c r="B37" s="16">
        <v>7</v>
      </c>
      <c r="C37" s="16">
        <v>1</v>
      </c>
      <c r="D37" s="14" t="s">
        <v>149</v>
      </c>
      <c r="E37" s="14" t="s">
        <v>150</v>
      </c>
      <c r="F37" s="14" t="s">
        <v>99</v>
      </c>
      <c r="G37" s="14" t="s">
        <v>15</v>
      </c>
      <c r="H37" s="17" t="s">
        <v>78</v>
      </c>
      <c r="I37" s="18" t="s">
        <v>14</v>
      </c>
      <c r="J37" s="19"/>
      <c r="K37" s="20"/>
      <c r="L37" s="7" t="s">
        <v>699</v>
      </c>
      <c r="M37" s="21" t="s">
        <v>151</v>
      </c>
      <c r="N37" s="240">
        <f t="shared" si="3"/>
        <v>4</v>
      </c>
      <c r="O37" s="22">
        <v>2</v>
      </c>
      <c r="P37" s="23">
        <v>2</v>
      </c>
      <c r="Q37" s="21" t="s">
        <v>864</v>
      </c>
      <c r="R37" s="21" t="s">
        <v>1204</v>
      </c>
      <c r="S37" s="24" t="s">
        <v>863</v>
      </c>
      <c r="T37" s="117" t="s">
        <v>1203</v>
      </c>
      <c r="U37" s="60">
        <f>V37+Y37+Z37</f>
        <v>29636</v>
      </c>
      <c r="V37" s="60">
        <f t="shared" si="7"/>
        <v>18773</v>
      </c>
      <c r="W37" s="60">
        <v>5702</v>
      </c>
      <c r="X37" s="60">
        <v>13071</v>
      </c>
      <c r="Y37" s="60">
        <v>3322</v>
      </c>
      <c r="Z37" s="60">
        <v>7541</v>
      </c>
      <c r="AA37" s="60" t="s">
        <v>152</v>
      </c>
      <c r="AB37" s="14" t="s">
        <v>67</v>
      </c>
      <c r="AC37" s="14"/>
    </row>
    <row r="38" spans="1:29" ht="88.5" customHeight="1">
      <c r="A38" s="45"/>
      <c r="B38" s="16">
        <v>8</v>
      </c>
      <c r="C38" s="16">
        <v>1</v>
      </c>
      <c r="D38" s="14" t="s">
        <v>153</v>
      </c>
      <c r="E38" s="14" t="s">
        <v>154</v>
      </c>
      <c r="F38" s="14" t="s">
        <v>16</v>
      </c>
      <c r="G38" s="14" t="s">
        <v>15</v>
      </c>
      <c r="H38" s="17" t="s">
        <v>110</v>
      </c>
      <c r="I38" s="18" t="s">
        <v>143</v>
      </c>
      <c r="J38" s="19"/>
      <c r="K38" s="20"/>
      <c r="L38" s="7" t="s">
        <v>155</v>
      </c>
      <c r="M38" s="21" t="s">
        <v>834</v>
      </c>
      <c r="N38" s="390">
        <v>4</v>
      </c>
      <c r="O38" s="22">
        <v>2</v>
      </c>
      <c r="P38" s="23">
        <v>2</v>
      </c>
      <c r="Q38" s="21" t="s">
        <v>156</v>
      </c>
      <c r="R38" s="21" t="s">
        <v>157</v>
      </c>
      <c r="S38" s="24" t="s">
        <v>1271</v>
      </c>
      <c r="T38" s="21" t="s">
        <v>158</v>
      </c>
      <c r="U38" s="64">
        <v>37521</v>
      </c>
      <c r="V38" s="64">
        <v>33504</v>
      </c>
      <c r="W38" s="64">
        <v>10718</v>
      </c>
      <c r="X38" s="391">
        <v>22786</v>
      </c>
      <c r="Y38" s="64">
        <v>4017</v>
      </c>
      <c r="Z38" s="64"/>
      <c r="AA38" s="64"/>
      <c r="AB38" s="14" t="s">
        <v>88</v>
      </c>
      <c r="AC38" s="14"/>
    </row>
    <row r="39" spans="1:29" ht="88.5" customHeight="1">
      <c r="A39" s="45"/>
      <c r="B39" s="16">
        <v>8</v>
      </c>
      <c r="C39" s="16">
        <v>2</v>
      </c>
      <c r="D39" s="14" t="s">
        <v>153</v>
      </c>
      <c r="E39" s="14" t="s">
        <v>1272</v>
      </c>
      <c r="F39" s="14" t="s">
        <v>27</v>
      </c>
      <c r="G39" s="14" t="s">
        <v>101</v>
      </c>
      <c r="H39" s="17" t="s">
        <v>91</v>
      </c>
      <c r="I39" s="18" t="s">
        <v>967</v>
      </c>
      <c r="J39" s="19"/>
      <c r="K39" s="20" t="s">
        <v>168</v>
      </c>
      <c r="L39" s="7" t="s">
        <v>833</v>
      </c>
      <c r="M39" s="58" t="s">
        <v>1273</v>
      </c>
      <c r="N39" s="243">
        <f>O39+P39</f>
        <v>0</v>
      </c>
      <c r="O39" s="111">
        <v>0</v>
      </c>
      <c r="P39" s="112">
        <v>0</v>
      </c>
      <c r="Q39" s="58" t="s">
        <v>1274</v>
      </c>
      <c r="R39" s="58" t="s">
        <v>1275</v>
      </c>
      <c r="S39" s="62"/>
      <c r="T39" s="110"/>
      <c r="U39" s="64"/>
      <c r="V39" s="64"/>
      <c r="W39" s="64"/>
      <c r="X39" s="391"/>
      <c r="Y39" s="64"/>
      <c r="Z39" s="64"/>
      <c r="AA39" s="64"/>
      <c r="AB39" s="14"/>
      <c r="AC39" s="14"/>
    </row>
    <row r="40" spans="1:29" ht="88.5" customHeight="1">
      <c r="A40" s="45"/>
      <c r="B40" s="16">
        <v>8</v>
      </c>
      <c r="C40" s="16">
        <v>3</v>
      </c>
      <c r="D40" s="14" t="s">
        <v>153</v>
      </c>
      <c r="E40" s="14" t="s">
        <v>1276</v>
      </c>
      <c r="F40" s="14" t="s">
        <v>70</v>
      </c>
      <c r="G40" s="14" t="s">
        <v>139</v>
      </c>
      <c r="H40" s="17" t="s">
        <v>91</v>
      </c>
      <c r="I40" s="18" t="s">
        <v>967</v>
      </c>
      <c r="J40" s="19"/>
      <c r="K40" s="20" t="s">
        <v>1277</v>
      </c>
      <c r="L40" s="7" t="s">
        <v>833</v>
      </c>
      <c r="M40" s="58" t="s">
        <v>1273</v>
      </c>
      <c r="N40" s="392">
        <f>O40+P40</f>
        <v>0</v>
      </c>
      <c r="O40" s="22">
        <v>0</v>
      </c>
      <c r="P40" s="23">
        <v>0</v>
      </c>
      <c r="Q40" s="58" t="s">
        <v>1278</v>
      </c>
      <c r="R40" s="58" t="s">
        <v>1279</v>
      </c>
      <c r="S40" s="24"/>
      <c r="T40" s="21"/>
      <c r="U40" s="64"/>
      <c r="V40" s="64"/>
      <c r="W40" s="64"/>
      <c r="X40" s="391"/>
      <c r="Y40" s="64"/>
      <c r="Z40" s="64"/>
      <c r="AA40" s="64"/>
      <c r="AB40" s="14"/>
      <c r="AC40" s="14"/>
    </row>
    <row r="41" spans="1:29" ht="88.5" customHeight="1">
      <c r="A41" s="45"/>
      <c r="B41" s="16">
        <v>8</v>
      </c>
      <c r="C41" s="16">
        <v>4</v>
      </c>
      <c r="D41" s="14" t="s">
        <v>153</v>
      </c>
      <c r="E41" s="14" t="s">
        <v>1280</v>
      </c>
      <c r="F41" s="14" t="s">
        <v>686</v>
      </c>
      <c r="G41" s="14" t="s">
        <v>845</v>
      </c>
      <c r="H41" s="17" t="s">
        <v>91</v>
      </c>
      <c r="I41" s="18" t="s">
        <v>967</v>
      </c>
      <c r="J41" s="19"/>
      <c r="K41" s="20" t="s">
        <v>1281</v>
      </c>
      <c r="L41" s="7" t="s">
        <v>833</v>
      </c>
      <c r="M41" s="58" t="s">
        <v>1273</v>
      </c>
      <c r="N41" s="392">
        <f>O41+P41</f>
        <v>0</v>
      </c>
      <c r="O41" s="22">
        <v>0</v>
      </c>
      <c r="P41" s="23">
        <v>0</v>
      </c>
      <c r="Q41" s="58" t="s">
        <v>1497</v>
      </c>
      <c r="R41" s="58" t="s">
        <v>171</v>
      </c>
      <c r="S41" s="24"/>
      <c r="T41" s="21"/>
      <c r="U41" s="64"/>
      <c r="V41" s="64"/>
      <c r="W41" s="64"/>
      <c r="X41" s="391"/>
      <c r="Y41" s="64"/>
      <c r="Z41" s="64"/>
      <c r="AA41" s="64"/>
      <c r="AB41" s="14"/>
      <c r="AC41" s="14"/>
    </row>
    <row r="42" spans="1:29" ht="88.5" customHeight="1">
      <c r="A42" s="45"/>
      <c r="B42" s="16">
        <v>8</v>
      </c>
      <c r="C42" s="16">
        <v>5</v>
      </c>
      <c r="D42" s="14" t="s">
        <v>153</v>
      </c>
      <c r="E42" s="14" t="s">
        <v>1283</v>
      </c>
      <c r="F42" s="14" t="s">
        <v>69</v>
      </c>
      <c r="G42" s="14" t="s">
        <v>1230</v>
      </c>
      <c r="H42" s="17" t="s">
        <v>91</v>
      </c>
      <c r="I42" s="18" t="s">
        <v>967</v>
      </c>
      <c r="J42" s="19"/>
      <c r="K42" s="20" t="s">
        <v>1284</v>
      </c>
      <c r="L42" s="7" t="s">
        <v>1169</v>
      </c>
      <c r="M42" s="58" t="s">
        <v>1273</v>
      </c>
      <c r="N42" s="392">
        <f>O42+P42</f>
        <v>0</v>
      </c>
      <c r="O42" s="22">
        <v>0</v>
      </c>
      <c r="P42" s="23">
        <v>0</v>
      </c>
      <c r="Q42" s="58" t="s">
        <v>1285</v>
      </c>
      <c r="R42" s="58" t="s">
        <v>1286</v>
      </c>
      <c r="S42" s="24"/>
      <c r="T42" s="21"/>
      <c r="U42" s="64"/>
      <c r="V42" s="64"/>
      <c r="W42" s="64"/>
      <c r="X42" s="391"/>
      <c r="Y42" s="64"/>
      <c r="Z42" s="64"/>
      <c r="AA42" s="64"/>
      <c r="AB42" s="14"/>
      <c r="AC42" s="14"/>
    </row>
    <row r="43" spans="1:29" ht="106.5" customHeight="1">
      <c r="B43" s="16">
        <v>9</v>
      </c>
      <c r="C43" s="16">
        <v>1</v>
      </c>
      <c r="D43" s="14" t="s">
        <v>159</v>
      </c>
      <c r="E43" s="14" t="s">
        <v>160</v>
      </c>
      <c r="F43" s="14" t="s">
        <v>99</v>
      </c>
      <c r="G43" s="14" t="s">
        <v>161</v>
      </c>
      <c r="H43" s="17" t="s">
        <v>146</v>
      </c>
      <c r="I43" s="18" t="s">
        <v>162</v>
      </c>
      <c r="J43" s="19"/>
      <c r="K43" s="20"/>
      <c r="L43" s="7" t="s">
        <v>823</v>
      </c>
      <c r="M43" s="21" t="s">
        <v>163</v>
      </c>
      <c r="N43" s="240">
        <f t="shared" ref="N43:N45" si="8">O43+P43</f>
        <v>2</v>
      </c>
      <c r="O43" s="22">
        <v>1</v>
      </c>
      <c r="P43" s="23">
        <v>1</v>
      </c>
      <c r="Q43" s="21" t="s">
        <v>1573</v>
      </c>
      <c r="R43" s="21" t="s">
        <v>1017</v>
      </c>
      <c r="S43" s="24" t="s">
        <v>1016</v>
      </c>
      <c r="T43" s="24"/>
      <c r="U43" s="60">
        <f>V43+Y43+Z43</f>
        <v>34371</v>
      </c>
      <c r="V43" s="60">
        <f t="shared" ref="V43:V45" si="9">W43+X43</f>
        <v>32117</v>
      </c>
      <c r="W43" s="60">
        <v>18696</v>
      </c>
      <c r="X43" s="60">
        <v>13421</v>
      </c>
      <c r="Y43" s="60">
        <v>1784</v>
      </c>
      <c r="Z43" s="60">
        <v>470</v>
      </c>
      <c r="AA43" s="60" t="s">
        <v>164</v>
      </c>
      <c r="AB43" s="14"/>
      <c r="AC43" s="14"/>
    </row>
    <row r="44" spans="1:29" ht="87" customHeight="1">
      <c r="B44" s="16">
        <v>9</v>
      </c>
      <c r="C44" s="61">
        <v>2</v>
      </c>
      <c r="D44" s="8" t="s">
        <v>165</v>
      </c>
      <c r="E44" s="8" t="s">
        <v>166</v>
      </c>
      <c r="F44" s="8" t="s">
        <v>27</v>
      </c>
      <c r="G44" s="8" t="s">
        <v>101</v>
      </c>
      <c r="H44" s="17" t="s">
        <v>91</v>
      </c>
      <c r="I44" s="18" t="s">
        <v>167</v>
      </c>
      <c r="J44" s="19"/>
      <c r="K44" s="20" t="s">
        <v>168</v>
      </c>
      <c r="L44" s="7" t="s">
        <v>696</v>
      </c>
      <c r="M44" s="58" t="s">
        <v>169</v>
      </c>
      <c r="N44" s="243">
        <f t="shared" si="8"/>
        <v>0</v>
      </c>
      <c r="O44" s="111">
        <v>0</v>
      </c>
      <c r="P44" s="112">
        <v>0</v>
      </c>
      <c r="Q44" s="58" t="s">
        <v>170</v>
      </c>
      <c r="R44" s="58" t="s">
        <v>171</v>
      </c>
      <c r="S44" s="62"/>
      <c r="T44" s="110"/>
      <c r="U44" s="60">
        <v>2272</v>
      </c>
      <c r="V44" s="60">
        <f t="shared" si="9"/>
        <v>0</v>
      </c>
      <c r="W44" s="60"/>
      <c r="X44" s="60"/>
      <c r="Y44" s="60">
        <v>2212</v>
      </c>
      <c r="Z44" s="60"/>
      <c r="AA44" s="60"/>
      <c r="AB44" s="14" t="s">
        <v>67</v>
      </c>
      <c r="AC44" s="14"/>
    </row>
    <row r="45" spans="1:29" ht="72" customHeight="1">
      <c r="A45" s="45"/>
      <c r="B45" s="16">
        <v>10</v>
      </c>
      <c r="C45" s="113">
        <v>1</v>
      </c>
      <c r="D45" s="9" t="s">
        <v>172</v>
      </c>
      <c r="E45" s="8" t="s">
        <v>173</v>
      </c>
      <c r="F45" s="8" t="s">
        <v>99</v>
      </c>
      <c r="G45" s="8" t="s">
        <v>136</v>
      </c>
      <c r="H45" s="22" t="s">
        <v>72</v>
      </c>
      <c r="I45" s="56" t="s">
        <v>174</v>
      </c>
      <c r="J45" s="57"/>
      <c r="K45" s="57"/>
      <c r="L45" s="7" t="s">
        <v>148</v>
      </c>
      <c r="M45" s="58" t="s">
        <v>1574</v>
      </c>
      <c r="N45" s="240">
        <f t="shared" si="8"/>
        <v>3</v>
      </c>
      <c r="O45" s="36">
        <v>2</v>
      </c>
      <c r="P45" s="37">
        <v>1</v>
      </c>
      <c r="Q45" s="58" t="s">
        <v>1107</v>
      </c>
      <c r="R45" s="58" t="s">
        <v>175</v>
      </c>
      <c r="S45" s="169" t="s">
        <v>700</v>
      </c>
      <c r="T45" s="58" t="s">
        <v>176</v>
      </c>
      <c r="U45" s="60">
        <f>V45+Y45+Z45</f>
        <v>23310</v>
      </c>
      <c r="V45" s="60">
        <f t="shared" si="9"/>
        <v>18431</v>
      </c>
      <c r="W45" s="115">
        <v>10120</v>
      </c>
      <c r="X45" s="115">
        <v>8311</v>
      </c>
      <c r="Y45" s="115">
        <v>4879</v>
      </c>
      <c r="Z45" s="115">
        <v>0</v>
      </c>
      <c r="AA45" s="115"/>
      <c r="AB45" s="116" t="s">
        <v>67</v>
      </c>
      <c r="AC45" s="14"/>
    </row>
    <row r="46" spans="1:29" ht="132">
      <c r="A46" s="45"/>
      <c r="B46" s="16">
        <v>11</v>
      </c>
      <c r="C46" s="16">
        <v>1</v>
      </c>
      <c r="D46" s="14" t="s">
        <v>177</v>
      </c>
      <c r="E46" s="14" t="s">
        <v>178</v>
      </c>
      <c r="F46" s="14" t="s">
        <v>99</v>
      </c>
      <c r="G46" s="14" t="s">
        <v>15</v>
      </c>
      <c r="H46" s="17" t="s">
        <v>189</v>
      </c>
      <c r="I46" s="18" t="s">
        <v>92</v>
      </c>
      <c r="J46" s="19"/>
      <c r="K46" s="20" t="s">
        <v>179</v>
      </c>
      <c r="L46" s="7" t="s">
        <v>378</v>
      </c>
      <c r="M46" s="21" t="s">
        <v>180</v>
      </c>
      <c r="N46" s="240">
        <v>4</v>
      </c>
      <c r="O46" s="73">
        <v>0</v>
      </c>
      <c r="P46" s="74">
        <v>4</v>
      </c>
      <c r="Q46" s="21" t="s">
        <v>181</v>
      </c>
      <c r="R46" s="21" t="s">
        <v>1498</v>
      </c>
      <c r="S46" s="77" t="s">
        <v>1258</v>
      </c>
      <c r="T46" s="117" t="s">
        <v>182</v>
      </c>
      <c r="U46" s="118">
        <v>22464</v>
      </c>
      <c r="V46" s="118">
        <v>0</v>
      </c>
      <c r="W46" s="118"/>
      <c r="X46" s="118"/>
      <c r="Y46" s="118">
        <v>22464</v>
      </c>
      <c r="Z46" s="118"/>
      <c r="AA46" s="118"/>
      <c r="AB46" s="14" t="s">
        <v>67</v>
      </c>
      <c r="AC46" s="14"/>
    </row>
    <row r="47" spans="1:29" ht="132">
      <c r="A47" s="45"/>
      <c r="B47" s="16">
        <v>11</v>
      </c>
      <c r="C47" s="16">
        <v>2</v>
      </c>
      <c r="D47" s="14" t="s">
        <v>183</v>
      </c>
      <c r="E47" s="14" t="s">
        <v>184</v>
      </c>
      <c r="F47" s="12" t="s">
        <v>983</v>
      </c>
      <c r="G47" s="14" t="s">
        <v>1259</v>
      </c>
      <c r="H47" s="17" t="s">
        <v>189</v>
      </c>
      <c r="I47" s="18" t="s">
        <v>92</v>
      </c>
      <c r="J47" s="19"/>
      <c r="K47" s="20" t="s">
        <v>185</v>
      </c>
      <c r="L47" s="7" t="s">
        <v>629</v>
      </c>
      <c r="M47" s="21" t="s">
        <v>186</v>
      </c>
      <c r="N47" s="240">
        <v>2</v>
      </c>
      <c r="O47" s="73">
        <v>0</v>
      </c>
      <c r="P47" s="74">
        <v>2</v>
      </c>
      <c r="Q47" s="21" t="s">
        <v>1260</v>
      </c>
      <c r="R47" s="21" t="s">
        <v>1498</v>
      </c>
      <c r="S47" s="24" t="s">
        <v>1261</v>
      </c>
      <c r="T47" s="21" t="s">
        <v>1499</v>
      </c>
      <c r="U47" s="118">
        <v>10575</v>
      </c>
      <c r="V47" s="118">
        <v>0</v>
      </c>
      <c r="W47" s="118"/>
      <c r="X47" s="118"/>
      <c r="Y47" s="118">
        <v>10575</v>
      </c>
      <c r="Z47" s="118"/>
      <c r="AA47" s="118"/>
      <c r="AB47" s="14" t="s">
        <v>67</v>
      </c>
      <c r="AC47" s="14"/>
    </row>
    <row r="48" spans="1:29" ht="132">
      <c r="A48" s="45"/>
      <c r="B48" s="16">
        <v>11</v>
      </c>
      <c r="C48" s="16">
        <v>3</v>
      </c>
      <c r="D48" s="14" t="s">
        <v>183</v>
      </c>
      <c r="E48" s="14" t="s">
        <v>187</v>
      </c>
      <c r="F48" s="12" t="s">
        <v>202</v>
      </c>
      <c r="G48" s="14" t="s">
        <v>203</v>
      </c>
      <c r="H48" s="17" t="s">
        <v>189</v>
      </c>
      <c r="I48" s="18" t="s">
        <v>92</v>
      </c>
      <c r="J48" s="19"/>
      <c r="K48" s="20" t="s">
        <v>188</v>
      </c>
      <c r="L48" s="119" t="s">
        <v>1029</v>
      </c>
      <c r="M48" s="21" t="s">
        <v>186</v>
      </c>
      <c r="N48" s="240">
        <v>2</v>
      </c>
      <c r="O48" s="73">
        <v>0</v>
      </c>
      <c r="P48" s="74">
        <v>2</v>
      </c>
      <c r="Q48" s="21" t="s">
        <v>1262</v>
      </c>
      <c r="R48" s="21" t="s">
        <v>1498</v>
      </c>
      <c r="S48" s="24" t="s">
        <v>1263</v>
      </c>
      <c r="T48" s="21" t="s">
        <v>1500</v>
      </c>
      <c r="U48" s="118">
        <v>17420</v>
      </c>
      <c r="V48" s="118">
        <v>0</v>
      </c>
      <c r="W48" s="118"/>
      <c r="X48" s="118"/>
      <c r="Y48" s="118">
        <v>17420</v>
      </c>
      <c r="Z48" s="118"/>
      <c r="AA48" s="118"/>
      <c r="AB48" s="14" t="s">
        <v>67</v>
      </c>
      <c r="AC48" s="14"/>
    </row>
    <row r="49" spans="1:29" ht="72" customHeight="1">
      <c r="A49" s="45"/>
      <c r="B49" s="16">
        <v>11</v>
      </c>
      <c r="C49" s="16">
        <v>4</v>
      </c>
      <c r="D49" s="14" t="s">
        <v>839</v>
      </c>
      <c r="E49" s="14" t="s">
        <v>840</v>
      </c>
      <c r="F49" s="12" t="s">
        <v>1264</v>
      </c>
      <c r="G49" s="14" t="s">
        <v>1265</v>
      </c>
      <c r="H49" s="17" t="s">
        <v>189</v>
      </c>
      <c r="I49" s="18" t="s">
        <v>92</v>
      </c>
      <c r="J49" s="19"/>
      <c r="K49" s="20" t="s">
        <v>765</v>
      </c>
      <c r="L49" s="119" t="s">
        <v>876</v>
      </c>
      <c r="M49" s="21" t="s">
        <v>186</v>
      </c>
      <c r="N49" s="240">
        <v>1</v>
      </c>
      <c r="O49" s="73">
        <v>0</v>
      </c>
      <c r="P49" s="74">
        <v>1</v>
      </c>
      <c r="Q49" s="21" t="s">
        <v>1266</v>
      </c>
      <c r="R49" s="21" t="s">
        <v>841</v>
      </c>
      <c r="S49" s="24"/>
      <c r="T49" s="21" t="s">
        <v>1501</v>
      </c>
      <c r="U49" s="118">
        <v>5040</v>
      </c>
      <c r="V49" s="118">
        <v>0</v>
      </c>
      <c r="W49" s="118"/>
      <c r="X49" s="118"/>
      <c r="Y49" s="118">
        <v>5040</v>
      </c>
      <c r="Z49" s="118"/>
      <c r="AA49" s="120"/>
      <c r="AB49" s="14" t="s">
        <v>67</v>
      </c>
      <c r="AC49" s="14"/>
    </row>
    <row r="50" spans="1:29" ht="144">
      <c r="A50" s="45"/>
      <c r="B50" s="16">
        <v>11</v>
      </c>
      <c r="C50" s="16">
        <v>5</v>
      </c>
      <c r="D50" s="14" t="s">
        <v>183</v>
      </c>
      <c r="E50" s="14" t="s">
        <v>1380</v>
      </c>
      <c r="F50" s="12" t="s">
        <v>89</v>
      </c>
      <c r="G50" s="14" t="s">
        <v>90</v>
      </c>
      <c r="H50" s="17" t="s">
        <v>189</v>
      </c>
      <c r="I50" s="18" t="s">
        <v>92</v>
      </c>
      <c r="J50" s="19"/>
      <c r="K50" s="20" t="s">
        <v>1381</v>
      </c>
      <c r="L50" s="119" t="s">
        <v>190</v>
      </c>
      <c r="M50" s="21" t="s">
        <v>191</v>
      </c>
      <c r="N50" s="240">
        <v>1</v>
      </c>
      <c r="O50" s="73">
        <v>0</v>
      </c>
      <c r="P50" s="74">
        <v>1</v>
      </c>
      <c r="Q50" s="21" t="s">
        <v>192</v>
      </c>
      <c r="R50" s="21" t="s">
        <v>1504</v>
      </c>
      <c r="S50" s="24"/>
      <c r="T50" s="21" t="s">
        <v>1502</v>
      </c>
      <c r="U50" s="118"/>
      <c r="V50" s="118"/>
      <c r="W50" s="118"/>
      <c r="X50" s="118"/>
      <c r="Y50" s="118"/>
      <c r="Z50" s="118"/>
      <c r="AA50" s="120"/>
      <c r="AB50" s="14"/>
      <c r="AC50" s="14"/>
    </row>
    <row r="51" spans="1:29" ht="72" customHeight="1">
      <c r="A51" s="45"/>
      <c r="B51" s="16">
        <v>11</v>
      </c>
      <c r="C51" s="16">
        <v>6</v>
      </c>
      <c r="D51" s="14" t="s">
        <v>183</v>
      </c>
      <c r="E51" s="14" t="s">
        <v>1380</v>
      </c>
      <c r="F51" s="12" t="s">
        <v>202</v>
      </c>
      <c r="G51" s="14" t="s">
        <v>203</v>
      </c>
      <c r="H51" s="17" t="s">
        <v>189</v>
      </c>
      <c r="I51" s="18" t="s">
        <v>92</v>
      </c>
      <c r="J51" s="19"/>
      <c r="K51" s="20" t="s">
        <v>842</v>
      </c>
      <c r="L51" s="119" t="s">
        <v>876</v>
      </c>
      <c r="M51" s="21" t="s">
        <v>191</v>
      </c>
      <c r="N51" s="240">
        <v>1</v>
      </c>
      <c r="O51" s="73">
        <v>0</v>
      </c>
      <c r="P51" s="74">
        <v>1</v>
      </c>
      <c r="Q51" s="21" t="s">
        <v>843</v>
      </c>
      <c r="R51" s="21" t="s">
        <v>844</v>
      </c>
      <c r="S51" s="24"/>
      <c r="T51" s="21" t="s">
        <v>1503</v>
      </c>
      <c r="U51" s="118"/>
      <c r="V51" s="118"/>
      <c r="W51" s="118"/>
      <c r="X51" s="118"/>
      <c r="Y51" s="118"/>
      <c r="Z51" s="118"/>
      <c r="AA51" s="120"/>
      <c r="AB51" s="14"/>
      <c r="AC51" s="14"/>
    </row>
    <row r="52" spans="1:29" ht="113.25" customHeight="1">
      <c r="A52" s="45"/>
      <c r="B52" s="16">
        <v>12</v>
      </c>
      <c r="C52" s="16">
        <v>1</v>
      </c>
      <c r="D52" s="14" t="s">
        <v>193</v>
      </c>
      <c r="E52" s="14" t="s">
        <v>194</v>
      </c>
      <c r="F52" s="12" t="s">
        <v>29</v>
      </c>
      <c r="G52" s="14" t="s">
        <v>846</v>
      </c>
      <c r="H52" s="17" t="s">
        <v>91</v>
      </c>
      <c r="I52" s="18" t="s">
        <v>92</v>
      </c>
      <c r="J52" s="19"/>
      <c r="K52" s="20" t="s">
        <v>668</v>
      </c>
      <c r="L52" s="119" t="s">
        <v>699</v>
      </c>
      <c r="M52" s="21" t="s">
        <v>195</v>
      </c>
      <c r="N52" s="240">
        <v>1</v>
      </c>
      <c r="O52" s="73">
        <v>0</v>
      </c>
      <c r="P52" s="74">
        <v>1</v>
      </c>
      <c r="Q52" s="21" t="s">
        <v>1575</v>
      </c>
      <c r="R52" s="21" t="s">
        <v>975</v>
      </c>
      <c r="S52" s="53"/>
      <c r="T52" s="21"/>
      <c r="U52" s="60">
        <f t="shared" ref="U52:U62" si="10">V52+Y52+Z52</f>
        <v>0</v>
      </c>
      <c r="V52" s="60">
        <f t="shared" ref="V52:V62" si="11">W52+X52</f>
        <v>0</v>
      </c>
      <c r="W52" s="60"/>
      <c r="X52" s="60"/>
      <c r="Y52" s="60"/>
      <c r="Z52" s="60"/>
      <c r="AA52" s="121"/>
      <c r="AB52" s="14"/>
      <c r="AC52" s="14"/>
    </row>
    <row r="53" spans="1:29" ht="113.25" customHeight="1">
      <c r="A53" s="45"/>
      <c r="B53" s="16">
        <v>12</v>
      </c>
      <c r="C53" s="16">
        <v>2</v>
      </c>
      <c r="D53" s="14" t="s">
        <v>193</v>
      </c>
      <c r="E53" s="14" t="s">
        <v>194</v>
      </c>
      <c r="F53" s="12" t="s">
        <v>29</v>
      </c>
      <c r="G53" s="14" t="s">
        <v>736</v>
      </c>
      <c r="H53" s="17" t="s">
        <v>91</v>
      </c>
      <c r="I53" s="18" t="s">
        <v>92</v>
      </c>
      <c r="J53" s="19"/>
      <c r="K53" s="20" t="s">
        <v>668</v>
      </c>
      <c r="L53" s="119" t="s">
        <v>699</v>
      </c>
      <c r="M53" s="21" t="s">
        <v>195</v>
      </c>
      <c r="N53" s="240">
        <v>1</v>
      </c>
      <c r="O53" s="73">
        <v>0</v>
      </c>
      <c r="P53" s="74">
        <v>1</v>
      </c>
      <c r="Q53" s="21" t="s">
        <v>1575</v>
      </c>
      <c r="R53" s="21" t="s">
        <v>975</v>
      </c>
      <c r="S53" s="53"/>
      <c r="T53" s="21"/>
      <c r="U53" s="60">
        <f t="shared" si="10"/>
        <v>0</v>
      </c>
      <c r="V53" s="60">
        <f t="shared" si="11"/>
        <v>0</v>
      </c>
      <c r="W53" s="60"/>
      <c r="X53" s="60"/>
      <c r="Y53" s="60"/>
      <c r="Z53" s="60"/>
      <c r="AA53" s="122"/>
      <c r="AB53" s="14"/>
      <c r="AC53" s="14"/>
    </row>
    <row r="54" spans="1:29" ht="113.25" customHeight="1">
      <c r="A54" s="45"/>
      <c r="B54" s="16">
        <v>12</v>
      </c>
      <c r="C54" s="16">
        <v>3</v>
      </c>
      <c r="D54" s="14" t="s">
        <v>193</v>
      </c>
      <c r="E54" s="14" t="s">
        <v>194</v>
      </c>
      <c r="F54" s="12" t="s">
        <v>29</v>
      </c>
      <c r="G54" s="14" t="s">
        <v>1189</v>
      </c>
      <c r="H54" s="17" t="s">
        <v>91</v>
      </c>
      <c r="I54" s="18" t="s">
        <v>92</v>
      </c>
      <c r="J54" s="19"/>
      <c r="K54" s="20" t="s">
        <v>668</v>
      </c>
      <c r="L54" s="119" t="s">
        <v>704</v>
      </c>
      <c r="M54" s="21" t="s">
        <v>195</v>
      </c>
      <c r="N54" s="240">
        <v>1</v>
      </c>
      <c r="O54" s="73">
        <v>0</v>
      </c>
      <c r="P54" s="74">
        <v>1</v>
      </c>
      <c r="Q54" s="21" t="s">
        <v>1505</v>
      </c>
      <c r="R54" s="21" t="s">
        <v>975</v>
      </c>
      <c r="S54" s="53"/>
      <c r="T54" s="21"/>
      <c r="U54" s="60">
        <f t="shared" si="10"/>
        <v>0</v>
      </c>
      <c r="V54" s="60">
        <f t="shared" si="11"/>
        <v>0</v>
      </c>
      <c r="W54" s="60"/>
      <c r="X54" s="60"/>
      <c r="Y54" s="60"/>
      <c r="Z54" s="60"/>
      <c r="AA54" s="122"/>
      <c r="AB54" s="14"/>
      <c r="AC54" s="14"/>
    </row>
    <row r="55" spans="1:29" ht="113.25" customHeight="1">
      <c r="A55" s="45"/>
      <c r="B55" s="16">
        <v>12</v>
      </c>
      <c r="C55" s="16">
        <v>4</v>
      </c>
      <c r="D55" s="14" t="s">
        <v>193</v>
      </c>
      <c r="E55" s="14" t="s">
        <v>194</v>
      </c>
      <c r="F55" s="14" t="s">
        <v>196</v>
      </c>
      <c r="G55" s="14" t="s">
        <v>976</v>
      </c>
      <c r="H55" s="17" t="s">
        <v>91</v>
      </c>
      <c r="I55" s="18" t="s">
        <v>92</v>
      </c>
      <c r="J55" s="19"/>
      <c r="K55" s="20" t="s">
        <v>668</v>
      </c>
      <c r="L55" s="7" t="s">
        <v>699</v>
      </c>
      <c r="M55" s="21" t="s">
        <v>195</v>
      </c>
      <c r="N55" s="240">
        <v>1</v>
      </c>
      <c r="O55" s="73">
        <v>0</v>
      </c>
      <c r="P55" s="74">
        <v>1</v>
      </c>
      <c r="Q55" s="21" t="s">
        <v>1506</v>
      </c>
      <c r="R55" s="21" t="s">
        <v>975</v>
      </c>
      <c r="S55" s="53"/>
      <c r="T55" s="21"/>
      <c r="U55" s="60">
        <f t="shared" si="10"/>
        <v>0</v>
      </c>
      <c r="V55" s="60">
        <f t="shared" si="11"/>
        <v>0</v>
      </c>
      <c r="W55" s="60"/>
      <c r="X55" s="60"/>
      <c r="Y55" s="60"/>
      <c r="Z55" s="60"/>
      <c r="AA55" s="122"/>
      <c r="AB55" s="14"/>
      <c r="AC55" s="14"/>
    </row>
    <row r="56" spans="1:29" ht="113.25" customHeight="1">
      <c r="A56" s="45"/>
      <c r="B56" s="16">
        <v>12</v>
      </c>
      <c r="C56" s="16">
        <v>5</v>
      </c>
      <c r="D56" s="14" t="s">
        <v>193</v>
      </c>
      <c r="E56" s="14" t="s">
        <v>194</v>
      </c>
      <c r="F56" s="14" t="s">
        <v>737</v>
      </c>
      <c r="G56" s="14" t="s">
        <v>1219</v>
      </c>
      <c r="H56" s="17" t="s">
        <v>91</v>
      </c>
      <c r="I56" s="18" t="s">
        <v>92</v>
      </c>
      <c r="J56" s="19"/>
      <c r="K56" s="20" t="s">
        <v>668</v>
      </c>
      <c r="L56" s="7" t="s">
        <v>699</v>
      </c>
      <c r="M56" s="21" t="s">
        <v>195</v>
      </c>
      <c r="N56" s="240">
        <v>1</v>
      </c>
      <c r="O56" s="73">
        <v>0</v>
      </c>
      <c r="P56" s="74">
        <v>1</v>
      </c>
      <c r="Q56" s="21" t="s">
        <v>1507</v>
      </c>
      <c r="R56" s="21" t="s">
        <v>975</v>
      </c>
      <c r="S56" s="53"/>
      <c r="T56" s="21"/>
      <c r="U56" s="60">
        <f t="shared" si="10"/>
        <v>0</v>
      </c>
      <c r="V56" s="60">
        <f t="shared" si="11"/>
        <v>0</v>
      </c>
      <c r="W56" s="60"/>
      <c r="X56" s="60"/>
      <c r="Y56" s="60"/>
      <c r="Z56" s="60"/>
      <c r="AA56" s="122"/>
      <c r="AB56" s="14"/>
      <c r="AC56" s="14"/>
    </row>
    <row r="57" spans="1:29" ht="113.25" customHeight="1">
      <c r="A57" s="45"/>
      <c r="B57" s="16">
        <v>12</v>
      </c>
      <c r="C57" s="16">
        <v>6</v>
      </c>
      <c r="D57" s="14" t="s">
        <v>193</v>
      </c>
      <c r="E57" s="14" t="s">
        <v>194</v>
      </c>
      <c r="F57" s="14" t="s">
        <v>977</v>
      </c>
      <c r="G57" s="14" t="s">
        <v>1177</v>
      </c>
      <c r="H57" s="17" t="s">
        <v>91</v>
      </c>
      <c r="I57" s="18" t="s">
        <v>92</v>
      </c>
      <c r="J57" s="19"/>
      <c r="K57" s="20" t="s">
        <v>668</v>
      </c>
      <c r="L57" s="7" t="s">
        <v>704</v>
      </c>
      <c r="M57" s="21" t="s">
        <v>195</v>
      </c>
      <c r="N57" s="240">
        <v>1</v>
      </c>
      <c r="O57" s="73">
        <v>0</v>
      </c>
      <c r="P57" s="74">
        <v>1</v>
      </c>
      <c r="Q57" s="21" t="s">
        <v>1508</v>
      </c>
      <c r="R57" s="21" t="s">
        <v>975</v>
      </c>
      <c r="S57" s="53"/>
      <c r="T57" s="21"/>
      <c r="U57" s="60">
        <f t="shared" si="10"/>
        <v>0</v>
      </c>
      <c r="V57" s="60">
        <f t="shared" si="11"/>
        <v>0</v>
      </c>
      <c r="W57" s="60"/>
      <c r="X57" s="60"/>
      <c r="Y57" s="60"/>
      <c r="Z57" s="60"/>
      <c r="AA57" s="122"/>
      <c r="AB57" s="14"/>
      <c r="AC57" s="14"/>
    </row>
    <row r="58" spans="1:29" ht="113.25" customHeight="1">
      <c r="A58" s="45"/>
      <c r="B58" s="16">
        <v>12</v>
      </c>
      <c r="C58" s="16">
        <v>7</v>
      </c>
      <c r="D58" s="14" t="s">
        <v>193</v>
      </c>
      <c r="E58" s="14" t="s">
        <v>194</v>
      </c>
      <c r="F58" s="14" t="s">
        <v>756</v>
      </c>
      <c r="G58" s="14" t="s">
        <v>197</v>
      </c>
      <c r="H58" s="17" t="s">
        <v>91</v>
      </c>
      <c r="I58" s="18" t="s">
        <v>92</v>
      </c>
      <c r="J58" s="19"/>
      <c r="K58" s="20" t="s">
        <v>668</v>
      </c>
      <c r="L58" s="7" t="s">
        <v>704</v>
      </c>
      <c r="M58" s="21" t="s">
        <v>195</v>
      </c>
      <c r="N58" s="240">
        <v>1</v>
      </c>
      <c r="O58" s="73">
        <v>0</v>
      </c>
      <c r="P58" s="74">
        <v>1</v>
      </c>
      <c r="Q58" s="21" t="s">
        <v>1506</v>
      </c>
      <c r="R58" s="21" t="s">
        <v>975</v>
      </c>
      <c r="S58" s="53"/>
      <c r="T58" s="21"/>
      <c r="U58" s="60">
        <f t="shared" si="10"/>
        <v>0</v>
      </c>
      <c r="V58" s="60">
        <f t="shared" si="11"/>
        <v>0</v>
      </c>
      <c r="W58" s="60"/>
      <c r="X58" s="60"/>
      <c r="Y58" s="60"/>
      <c r="Z58" s="60"/>
      <c r="AA58" s="122"/>
      <c r="AB58" s="356"/>
      <c r="AC58" s="14"/>
    </row>
    <row r="59" spans="1:29" ht="113.25" customHeight="1">
      <c r="A59" s="45"/>
      <c r="B59" s="16">
        <v>12</v>
      </c>
      <c r="C59" s="16">
        <v>8</v>
      </c>
      <c r="D59" s="14" t="s">
        <v>193</v>
      </c>
      <c r="E59" s="14" t="s">
        <v>194</v>
      </c>
      <c r="F59" s="14" t="s">
        <v>819</v>
      </c>
      <c r="G59" s="14" t="s">
        <v>198</v>
      </c>
      <c r="H59" s="17" t="s">
        <v>91</v>
      </c>
      <c r="I59" s="18" t="s">
        <v>92</v>
      </c>
      <c r="J59" s="19"/>
      <c r="K59" s="20" t="s">
        <v>668</v>
      </c>
      <c r="L59" s="7" t="s">
        <v>705</v>
      </c>
      <c r="M59" s="21" t="s">
        <v>195</v>
      </c>
      <c r="N59" s="240">
        <v>1</v>
      </c>
      <c r="O59" s="73">
        <v>0</v>
      </c>
      <c r="P59" s="74">
        <v>1</v>
      </c>
      <c r="Q59" s="21" t="s">
        <v>1506</v>
      </c>
      <c r="R59" s="21" t="s">
        <v>975</v>
      </c>
      <c r="S59" s="53"/>
      <c r="T59" s="21"/>
      <c r="U59" s="60">
        <f t="shared" si="10"/>
        <v>0</v>
      </c>
      <c r="V59" s="60">
        <f t="shared" si="11"/>
        <v>0</v>
      </c>
      <c r="W59" s="60"/>
      <c r="X59" s="60"/>
      <c r="Y59" s="60"/>
      <c r="Z59" s="60"/>
      <c r="AA59" s="122"/>
      <c r="AB59" s="14"/>
      <c r="AC59" s="14"/>
    </row>
    <row r="60" spans="1:29" ht="113.25" customHeight="1">
      <c r="A60" s="45"/>
      <c r="B60" s="16">
        <v>12</v>
      </c>
      <c r="C60" s="16">
        <v>9</v>
      </c>
      <c r="D60" s="14" t="s">
        <v>193</v>
      </c>
      <c r="E60" s="14" t="s">
        <v>194</v>
      </c>
      <c r="F60" s="14" t="s">
        <v>706</v>
      </c>
      <c r="G60" s="14" t="s">
        <v>942</v>
      </c>
      <c r="H60" s="17" t="s">
        <v>91</v>
      </c>
      <c r="I60" s="18" t="s">
        <v>92</v>
      </c>
      <c r="J60" s="19"/>
      <c r="K60" s="20" t="s">
        <v>668</v>
      </c>
      <c r="L60" s="7" t="s">
        <v>701</v>
      </c>
      <c r="M60" s="21" t="s">
        <v>195</v>
      </c>
      <c r="N60" s="240">
        <v>1</v>
      </c>
      <c r="O60" s="73">
        <v>0</v>
      </c>
      <c r="P60" s="74">
        <v>1</v>
      </c>
      <c r="Q60" s="21" t="s">
        <v>1506</v>
      </c>
      <c r="R60" s="21" t="s">
        <v>975</v>
      </c>
      <c r="S60" s="53"/>
      <c r="T60" s="21"/>
      <c r="U60" s="60">
        <f t="shared" si="10"/>
        <v>0</v>
      </c>
      <c r="V60" s="60">
        <f t="shared" si="11"/>
        <v>0</v>
      </c>
      <c r="W60" s="60"/>
      <c r="X60" s="60"/>
      <c r="Y60" s="60"/>
      <c r="Z60" s="60"/>
      <c r="AA60" s="122"/>
      <c r="AB60" s="14"/>
      <c r="AC60" s="14"/>
    </row>
    <row r="61" spans="1:29" ht="113.25" customHeight="1">
      <c r="A61" s="45"/>
      <c r="B61" s="16">
        <v>12</v>
      </c>
      <c r="C61" s="16">
        <v>10</v>
      </c>
      <c r="D61" s="14" t="s">
        <v>193</v>
      </c>
      <c r="E61" s="14" t="s">
        <v>194</v>
      </c>
      <c r="F61" s="14" t="s">
        <v>769</v>
      </c>
      <c r="G61" s="14" t="s">
        <v>1218</v>
      </c>
      <c r="H61" s="17" t="s">
        <v>91</v>
      </c>
      <c r="I61" s="18" t="s">
        <v>92</v>
      </c>
      <c r="J61" s="19"/>
      <c r="K61" s="20" t="s">
        <v>668</v>
      </c>
      <c r="L61" s="7" t="s">
        <v>707</v>
      </c>
      <c r="M61" s="21" t="s">
        <v>195</v>
      </c>
      <c r="N61" s="240">
        <v>1</v>
      </c>
      <c r="O61" s="73">
        <v>0</v>
      </c>
      <c r="P61" s="74">
        <v>1</v>
      </c>
      <c r="Q61" s="21" t="s">
        <v>1509</v>
      </c>
      <c r="R61" s="21" t="s">
        <v>975</v>
      </c>
      <c r="S61" s="53"/>
      <c r="T61" s="21"/>
      <c r="U61" s="60">
        <f t="shared" si="10"/>
        <v>0</v>
      </c>
      <c r="V61" s="60">
        <f t="shared" si="11"/>
        <v>0</v>
      </c>
      <c r="W61" s="60"/>
      <c r="X61" s="60"/>
      <c r="Y61" s="60"/>
      <c r="Z61" s="60"/>
      <c r="AA61" s="123"/>
      <c r="AB61" s="8"/>
      <c r="AC61" s="14"/>
    </row>
    <row r="62" spans="1:29" ht="113.25" customHeight="1">
      <c r="A62" s="45"/>
      <c r="B62" s="16">
        <v>12</v>
      </c>
      <c r="C62" s="16">
        <v>11</v>
      </c>
      <c r="D62" s="14" t="s">
        <v>193</v>
      </c>
      <c r="E62" s="14" t="s">
        <v>194</v>
      </c>
      <c r="F62" s="14" t="s">
        <v>99</v>
      </c>
      <c r="G62" s="14" t="s">
        <v>199</v>
      </c>
      <c r="H62" s="17" t="s">
        <v>91</v>
      </c>
      <c r="I62" s="18" t="s">
        <v>92</v>
      </c>
      <c r="J62" s="19"/>
      <c r="K62" s="20" t="s">
        <v>668</v>
      </c>
      <c r="L62" s="7" t="s">
        <v>708</v>
      </c>
      <c r="M62" s="21" t="s">
        <v>195</v>
      </c>
      <c r="N62" s="240">
        <v>1</v>
      </c>
      <c r="O62" s="73">
        <v>0</v>
      </c>
      <c r="P62" s="74">
        <v>1</v>
      </c>
      <c r="Q62" s="21" t="s">
        <v>1506</v>
      </c>
      <c r="R62" s="21" t="s">
        <v>975</v>
      </c>
      <c r="S62" s="53"/>
      <c r="T62" s="21" t="s">
        <v>200</v>
      </c>
      <c r="U62" s="60">
        <f t="shared" si="10"/>
        <v>0</v>
      </c>
      <c r="V62" s="60">
        <f t="shared" si="11"/>
        <v>0</v>
      </c>
      <c r="W62" s="60"/>
      <c r="X62" s="60"/>
      <c r="Y62" s="60"/>
      <c r="Z62" s="60"/>
      <c r="AA62" s="60"/>
      <c r="AB62" s="14"/>
      <c r="AC62" s="14"/>
    </row>
    <row r="63" spans="1:29" ht="113.25" customHeight="1">
      <c r="A63" s="45"/>
      <c r="B63" s="16">
        <v>12</v>
      </c>
      <c r="C63" s="16">
        <v>12</v>
      </c>
      <c r="D63" s="14" t="s">
        <v>193</v>
      </c>
      <c r="E63" s="14" t="s">
        <v>194</v>
      </c>
      <c r="F63" s="14" t="s">
        <v>89</v>
      </c>
      <c r="G63" s="14" t="s">
        <v>1216</v>
      </c>
      <c r="H63" s="17" t="s">
        <v>189</v>
      </c>
      <c r="I63" s="18" t="s">
        <v>92</v>
      </c>
      <c r="J63" s="19"/>
      <c r="K63" s="20" t="s">
        <v>668</v>
      </c>
      <c r="L63" s="7" t="s">
        <v>1105</v>
      </c>
      <c r="M63" s="21" t="s">
        <v>195</v>
      </c>
      <c r="N63" s="240">
        <v>1</v>
      </c>
      <c r="O63" s="73">
        <v>0</v>
      </c>
      <c r="P63" s="74">
        <v>1</v>
      </c>
      <c r="Q63" s="21" t="s">
        <v>1510</v>
      </c>
      <c r="R63" s="21" t="s">
        <v>1214</v>
      </c>
      <c r="S63" s="53"/>
      <c r="T63" s="21" t="s">
        <v>1213</v>
      </c>
      <c r="U63" s="60"/>
      <c r="V63" s="60"/>
      <c r="W63" s="60"/>
      <c r="X63" s="60"/>
      <c r="Y63" s="60"/>
      <c r="Z63" s="60"/>
      <c r="AA63" s="60"/>
      <c r="AB63" s="14"/>
      <c r="AC63" s="14"/>
    </row>
    <row r="64" spans="1:29" ht="113.25" customHeight="1">
      <c r="A64" s="45"/>
      <c r="B64" s="16">
        <v>12</v>
      </c>
      <c r="C64" s="16">
        <v>13</v>
      </c>
      <c r="D64" s="14" t="s">
        <v>193</v>
      </c>
      <c r="E64" s="14" t="s">
        <v>194</v>
      </c>
      <c r="F64" s="14" t="s">
        <v>10</v>
      </c>
      <c r="G64" s="14" t="s">
        <v>71</v>
      </c>
      <c r="H64" s="17" t="s">
        <v>91</v>
      </c>
      <c r="I64" s="18" t="s">
        <v>92</v>
      </c>
      <c r="J64" s="19"/>
      <c r="K64" s="20" t="s">
        <v>668</v>
      </c>
      <c r="L64" s="7" t="s">
        <v>708</v>
      </c>
      <c r="M64" s="21" t="s">
        <v>195</v>
      </c>
      <c r="N64" s="240">
        <v>1</v>
      </c>
      <c r="O64" s="73">
        <v>0</v>
      </c>
      <c r="P64" s="74">
        <v>1</v>
      </c>
      <c r="Q64" s="21" t="s">
        <v>1506</v>
      </c>
      <c r="R64" s="21" t="s">
        <v>975</v>
      </c>
      <c r="S64" s="53"/>
      <c r="T64" s="21" t="s">
        <v>200</v>
      </c>
      <c r="U64" s="60">
        <f>V64+Y64+Z64</f>
        <v>0</v>
      </c>
      <c r="V64" s="60">
        <f>W64+X64</f>
        <v>0</v>
      </c>
      <c r="W64" s="60"/>
      <c r="X64" s="60"/>
      <c r="Y64" s="60"/>
      <c r="Z64" s="60"/>
      <c r="AA64" s="60"/>
      <c r="AB64" s="14"/>
      <c r="AC64" s="14"/>
    </row>
    <row r="65" spans="1:29" ht="113.25" customHeight="1">
      <c r="A65" s="45"/>
      <c r="B65" s="16">
        <v>12</v>
      </c>
      <c r="C65" s="16">
        <v>14</v>
      </c>
      <c r="D65" s="14" t="s">
        <v>193</v>
      </c>
      <c r="E65" s="14" t="s">
        <v>194</v>
      </c>
      <c r="F65" s="14" t="s">
        <v>1217</v>
      </c>
      <c r="G65" s="14" t="s">
        <v>1216</v>
      </c>
      <c r="H65" s="17" t="s">
        <v>189</v>
      </c>
      <c r="I65" s="18" t="s">
        <v>92</v>
      </c>
      <c r="J65" s="19"/>
      <c r="K65" s="20" t="s">
        <v>668</v>
      </c>
      <c r="L65" s="7" t="s">
        <v>1105</v>
      </c>
      <c r="M65" s="21" t="s">
        <v>195</v>
      </c>
      <c r="N65" s="240">
        <v>1</v>
      </c>
      <c r="O65" s="73">
        <v>0</v>
      </c>
      <c r="P65" s="74">
        <v>1</v>
      </c>
      <c r="Q65" s="21" t="s">
        <v>1510</v>
      </c>
      <c r="R65" s="21" t="s">
        <v>1214</v>
      </c>
      <c r="S65" s="53"/>
      <c r="T65" s="21" t="s">
        <v>1213</v>
      </c>
      <c r="U65" s="60"/>
      <c r="V65" s="60"/>
      <c r="W65" s="60"/>
      <c r="X65" s="60"/>
      <c r="Y65" s="60"/>
      <c r="Z65" s="60"/>
      <c r="AA65" s="60"/>
      <c r="AB65" s="14"/>
      <c r="AC65" s="14"/>
    </row>
    <row r="66" spans="1:29" ht="113.25" customHeight="1">
      <c r="A66" s="45"/>
      <c r="B66" s="16">
        <v>12</v>
      </c>
      <c r="C66" s="16">
        <v>15</v>
      </c>
      <c r="D66" s="14" t="s">
        <v>201</v>
      </c>
      <c r="E66" s="14" t="s">
        <v>1212</v>
      </c>
      <c r="F66" s="14" t="s">
        <v>202</v>
      </c>
      <c r="G66" s="14" t="s">
        <v>203</v>
      </c>
      <c r="H66" s="17" t="s">
        <v>110</v>
      </c>
      <c r="I66" s="18" t="s">
        <v>204</v>
      </c>
      <c r="J66" s="19"/>
      <c r="K66" s="20"/>
      <c r="L66" s="7" t="s">
        <v>205</v>
      </c>
      <c r="M66" s="21" t="s">
        <v>206</v>
      </c>
      <c r="N66" s="240">
        <v>10</v>
      </c>
      <c r="O66" s="73">
        <v>3</v>
      </c>
      <c r="P66" s="74">
        <v>7</v>
      </c>
      <c r="Q66" s="21" t="s">
        <v>207</v>
      </c>
      <c r="R66" s="21" t="s">
        <v>1511</v>
      </c>
      <c r="S66" s="77" t="s">
        <v>1211</v>
      </c>
      <c r="T66" s="21" t="s">
        <v>1576</v>
      </c>
      <c r="U66" s="60">
        <f>V66+Y66+Z66</f>
        <v>0</v>
      </c>
      <c r="V66" s="60">
        <f>W66+X66</f>
        <v>0</v>
      </c>
      <c r="W66" s="60"/>
      <c r="X66" s="60"/>
      <c r="Y66" s="60"/>
      <c r="Z66" s="60"/>
      <c r="AA66" s="60"/>
      <c r="AB66" s="14" t="s">
        <v>67</v>
      </c>
      <c r="AC66" s="14"/>
    </row>
    <row r="67" spans="1:29" ht="113.25" customHeight="1">
      <c r="A67" s="45"/>
      <c r="B67" s="16">
        <v>12</v>
      </c>
      <c r="C67" s="16">
        <v>16</v>
      </c>
      <c r="D67" s="14" t="s">
        <v>208</v>
      </c>
      <c r="E67" s="14" t="s">
        <v>978</v>
      </c>
      <c r="F67" s="14" t="s">
        <v>690</v>
      </c>
      <c r="G67" s="14" t="s">
        <v>709</v>
      </c>
      <c r="H67" s="17" t="s">
        <v>91</v>
      </c>
      <c r="I67" s="18" t="s">
        <v>92</v>
      </c>
      <c r="J67" s="19"/>
      <c r="K67" s="20" t="s">
        <v>1210</v>
      </c>
      <c r="L67" s="7" t="s">
        <v>97</v>
      </c>
      <c r="M67" s="21" t="s">
        <v>1209</v>
      </c>
      <c r="N67" s="240">
        <v>0</v>
      </c>
      <c r="O67" s="73">
        <v>0</v>
      </c>
      <c r="P67" s="74">
        <v>0</v>
      </c>
      <c r="Q67" s="21" t="s">
        <v>207</v>
      </c>
      <c r="R67" s="21" t="s">
        <v>1512</v>
      </c>
      <c r="S67" s="77" t="s">
        <v>979</v>
      </c>
      <c r="T67" s="21" t="s">
        <v>209</v>
      </c>
      <c r="U67" s="60">
        <f>V67+Y67+Z67</f>
        <v>0</v>
      </c>
      <c r="V67" s="60">
        <f>W67+X67</f>
        <v>0</v>
      </c>
      <c r="W67" s="60"/>
      <c r="X67" s="60"/>
      <c r="Y67" s="60"/>
      <c r="Z67" s="60"/>
      <c r="AA67" s="60"/>
      <c r="AB67" s="14" t="s">
        <v>210</v>
      </c>
      <c r="AC67" s="14"/>
    </row>
    <row r="68" spans="1:29" ht="113.25" customHeight="1">
      <c r="A68" s="45"/>
      <c r="B68" s="16">
        <v>12</v>
      </c>
      <c r="C68" s="16">
        <v>17</v>
      </c>
      <c r="D68" s="14" t="s">
        <v>201</v>
      </c>
      <c r="E68" s="14" t="s">
        <v>980</v>
      </c>
      <c r="F68" s="14" t="s">
        <v>29</v>
      </c>
      <c r="G68" s="14" t="s">
        <v>981</v>
      </c>
      <c r="H68" s="17" t="s">
        <v>189</v>
      </c>
      <c r="I68" s="18" t="s">
        <v>92</v>
      </c>
      <c r="J68" s="19"/>
      <c r="K68" s="20" t="s">
        <v>211</v>
      </c>
      <c r="L68" s="7" t="s">
        <v>710</v>
      </c>
      <c r="M68" s="21" t="s">
        <v>1513</v>
      </c>
      <c r="N68" s="240">
        <v>1</v>
      </c>
      <c r="O68" s="73">
        <v>0</v>
      </c>
      <c r="P68" s="74">
        <v>1</v>
      </c>
      <c r="Q68" s="21" t="s">
        <v>212</v>
      </c>
      <c r="R68" s="21" t="s">
        <v>1515</v>
      </c>
      <c r="S68" s="77" t="s">
        <v>1207</v>
      </c>
      <c r="T68" s="21"/>
      <c r="U68" s="60">
        <f>V68+Y68+Z68</f>
        <v>0</v>
      </c>
      <c r="V68" s="60">
        <f>W68+X68</f>
        <v>0</v>
      </c>
      <c r="W68" s="60"/>
      <c r="X68" s="60"/>
      <c r="Y68" s="60"/>
      <c r="Z68" s="60"/>
      <c r="AA68" s="60"/>
      <c r="AB68" s="14" t="s">
        <v>213</v>
      </c>
      <c r="AC68" s="14"/>
    </row>
    <row r="69" spans="1:29" ht="113.25" customHeight="1">
      <c r="A69" s="45"/>
      <c r="B69" s="16">
        <v>12</v>
      </c>
      <c r="C69" s="16">
        <v>18</v>
      </c>
      <c r="D69" s="14" t="s">
        <v>201</v>
      </c>
      <c r="E69" s="14" t="s">
        <v>980</v>
      </c>
      <c r="F69" s="14" t="s">
        <v>30</v>
      </c>
      <c r="G69" s="14" t="s">
        <v>1208</v>
      </c>
      <c r="H69" s="17" t="s">
        <v>189</v>
      </c>
      <c r="I69" s="18" t="s">
        <v>92</v>
      </c>
      <c r="J69" s="19"/>
      <c r="K69" s="20" t="s">
        <v>211</v>
      </c>
      <c r="L69" s="7" t="s">
        <v>710</v>
      </c>
      <c r="M69" s="21" t="s">
        <v>1513</v>
      </c>
      <c r="N69" s="240">
        <v>1</v>
      </c>
      <c r="O69" s="73">
        <v>0</v>
      </c>
      <c r="P69" s="74">
        <v>1</v>
      </c>
      <c r="Q69" s="21" t="s">
        <v>212</v>
      </c>
      <c r="R69" s="21" t="s">
        <v>1515</v>
      </c>
      <c r="S69" s="77" t="s">
        <v>1207</v>
      </c>
      <c r="T69" s="21"/>
      <c r="U69" s="60">
        <f>V69+Y69+Z69</f>
        <v>0</v>
      </c>
      <c r="V69" s="60">
        <f>W69+X69</f>
        <v>0</v>
      </c>
      <c r="W69" s="60"/>
      <c r="X69" s="60"/>
      <c r="Y69" s="60"/>
      <c r="Z69" s="60"/>
      <c r="AA69" s="60"/>
      <c r="AB69" s="14" t="s">
        <v>213</v>
      </c>
      <c r="AC69" s="14"/>
    </row>
    <row r="70" spans="1:29" ht="113.25" customHeight="1">
      <c r="A70" s="45"/>
      <c r="B70" s="16">
        <v>12</v>
      </c>
      <c r="C70" s="16">
        <v>19</v>
      </c>
      <c r="D70" s="14" t="s">
        <v>201</v>
      </c>
      <c r="E70" s="14" t="s">
        <v>980</v>
      </c>
      <c r="F70" s="14" t="s">
        <v>779</v>
      </c>
      <c r="G70" s="14" t="s">
        <v>941</v>
      </c>
      <c r="H70" s="17" t="s">
        <v>189</v>
      </c>
      <c r="I70" s="18" t="s">
        <v>92</v>
      </c>
      <c r="J70" s="19"/>
      <c r="K70" s="20" t="s">
        <v>211</v>
      </c>
      <c r="L70" s="7" t="s">
        <v>710</v>
      </c>
      <c r="M70" s="21" t="s">
        <v>1513</v>
      </c>
      <c r="N70" s="240">
        <v>1</v>
      </c>
      <c r="O70" s="73">
        <v>0</v>
      </c>
      <c r="P70" s="74">
        <v>1</v>
      </c>
      <c r="Q70" s="21" t="s">
        <v>212</v>
      </c>
      <c r="R70" s="21" t="s">
        <v>1515</v>
      </c>
      <c r="S70" s="77" t="s">
        <v>1207</v>
      </c>
      <c r="T70" s="21"/>
      <c r="U70" s="60">
        <f>V70+Y70+Z70</f>
        <v>0</v>
      </c>
      <c r="V70" s="60">
        <f>W70+X70</f>
        <v>0</v>
      </c>
      <c r="W70" s="60"/>
      <c r="X70" s="60"/>
      <c r="Y70" s="60"/>
      <c r="Z70" s="60"/>
      <c r="AA70" s="60"/>
      <c r="AB70" s="14" t="s">
        <v>213</v>
      </c>
      <c r="AC70" s="14"/>
    </row>
    <row r="71" spans="1:29" ht="113.25" customHeight="1">
      <c r="A71" s="45"/>
      <c r="B71" s="16">
        <v>12</v>
      </c>
      <c r="C71" s="16">
        <v>20</v>
      </c>
      <c r="D71" s="14" t="s">
        <v>201</v>
      </c>
      <c r="E71" s="14" t="s">
        <v>980</v>
      </c>
      <c r="F71" s="14" t="s">
        <v>68</v>
      </c>
      <c r="G71" s="14" t="s">
        <v>68</v>
      </c>
      <c r="H71" s="17" t="s">
        <v>189</v>
      </c>
      <c r="I71" s="18" t="s">
        <v>92</v>
      </c>
      <c r="J71" s="19"/>
      <c r="K71" s="20" t="s">
        <v>211</v>
      </c>
      <c r="L71" s="7" t="s">
        <v>944</v>
      </c>
      <c r="M71" s="21" t="s">
        <v>1513</v>
      </c>
      <c r="N71" s="240">
        <v>1</v>
      </c>
      <c r="O71" s="73">
        <v>0</v>
      </c>
      <c r="P71" s="74">
        <v>1</v>
      </c>
      <c r="Q71" s="21" t="s">
        <v>212</v>
      </c>
      <c r="R71" s="21" t="s">
        <v>1515</v>
      </c>
      <c r="S71" s="77" t="s">
        <v>1207</v>
      </c>
      <c r="T71" s="21"/>
      <c r="U71" s="60"/>
      <c r="V71" s="60"/>
      <c r="W71" s="60"/>
      <c r="X71" s="60"/>
      <c r="Y71" s="60"/>
      <c r="Z71" s="60"/>
      <c r="AA71" s="60"/>
      <c r="AB71" s="14"/>
      <c r="AC71" s="14"/>
    </row>
    <row r="72" spans="1:29" ht="113.25" customHeight="1">
      <c r="A72" s="45"/>
      <c r="B72" s="16">
        <v>12</v>
      </c>
      <c r="C72" s="16">
        <v>21</v>
      </c>
      <c r="D72" s="14" t="s">
        <v>208</v>
      </c>
      <c r="E72" s="14" t="s">
        <v>982</v>
      </c>
      <c r="F72" s="14" t="s">
        <v>983</v>
      </c>
      <c r="G72" s="14" t="s">
        <v>984</v>
      </c>
      <c r="H72" s="17" t="s">
        <v>189</v>
      </c>
      <c r="I72" s="18" t="s">
        <v>92</v>
      </c>
      <c r="J72" s="19"/>
      <c r="K72" s="20" t="s">
        <v>985</v>
      </c>
      <c r="L72" s="7" t="s">
        <v>876</v>
      </c>
      <c r="M72" s="21" t="s">
        <v>1514</v>
      </c>
      <c r="N72" s="240">
        <v>0</v>
      </c>
      <c r="O72" s="73">
        <v>0</v>
      </c>
      <c r="P72" s="74">
        <v>0</v>
      </c>
      <c r="Q72" s="21" t="s">
        <v>207</v>
      </c>
      <c r="R72" s="21" t="s">
        <v>1512</v>
      </c>
      <c r="S72" s="77" t="s">
        <v>986</v>
      </c>
      <c r="T72" s="21" t="s">
        <v>987</v>
      </c>
      <c r="U72" s="60"/>
      <c r="V72" s="60"/>
      <c r="W72" s="60"/>
      <c r="X72" s="60"/>
      <c r="Y72" s="60"/>
      <c r="Z72" s="60"/>
      <c r="AA72" s="60"/>
      <c r="AB72" s="14"/>
      <c r="AC72" s="14"/>
    </row>
    <row r="73" spans="1:29" ht="99.95" customHeight="1">
      <c r="A73" s="45"/>
      <c r="B73" s="16">
        <v>13</v>
      </c>
      <c r="C73" s="16">
        <v>1</v>
      </c>
      <c r="D73" s="14" t="s">
        <v>214</v>
      </c>
      <c r="E73" s="14" t="s">
        <v>160</v>
      </c>
      <c r="F73" s="14" t="s">
        <v>83</v>
      </c>
      <c r="G73" s="14" t="s">
        <v>215</v>
      </c>
      <c r="H73" s="17" t="s">
        <v>146</v>
      </c>
      <c r="I73" s="18" t="s">
        <v>162</v>
      </c>
      <c r="J73" s="19"/>
      <c r="K73" s="20"/>
      <c r="L73" s="7" t="s">
        <v>1287</v>
      </c>
      <c r="M73" s="21" t="s">
        <v>216</v>
      </c>
      <c r="N73" s="240">
        <f t="shared" ref="N73:N94" si="12">O73+P73</f>
        <v>2</v>
      </c>
      <c r="O73" s="22">
        <v>1</v>
      </c>
      <c r="P73" s="23">
        <v>1</v>
      </c>
      <c r="Q73" s="21" t="s">
        <v>1516</v>
      </c>
      <c r="R73" s="21" t="s">
        <v>1288</v>
      </c>
      <c r="S73" s="53"/>
      <c r="T73" s="21"/>
      <c r="U73" s="64">
        <f t="shared" ref="U73:U94" si="13">V73+Y73+Z73</f>
        <v>30385</v>
      </c>
      <c r="V73" s="64">
        <f t="shared" ref="V73:V94" si="14">W73+X73</f>
        <v>20850</v>
      </c>
      <c r="W73" s="64">
        <v>16061</v>
      </c>
      <c r="X73" s="64">
        <v>4789</v>
      </c>
      <c r="Y73" s="64">
        <v>8215</v>
      </c>
      <c r="Z73" s="64">
        <v>1320</v>
      </c>
      <c r="AA73" s="64" t="s">
        <v>217</v>
      </c>
      <c r="AB73" s="14" t="s">
        <v>67</v>
      </c>
      <c r="AC73" s="14"/>
    </row>
    <row r="74" spans="1:29" ht="99.95" customHeight="1">
      <c r="A74" s="45"/>
      <c r="B74" s="16">
        <v>13</v>
      </c>
      <c r="C74" s="16">
        <v>2</v>
      </c>
      <c r="D74" s="14" t="s">
        <v>214</v>
      </c>
      <c r="E74" s="14" t="s">
        <v>218</v>
      </c>
      <c r="F74" s="14" t="s">
        <v>99</v>
      </c>
      <c r="G74" s="14" t="s">
        <v>683</v>
      </c>
      <c r="H74" s="17" t="s">
        <v>78</v>
      </c>
      <c r="I74" s="18" t="s">
        <v>219</v>
      </c>
      <c r="J74" s="19"/>
      <c r="K74" s="20"/>
      <c r="L74" s="7" t="s">
        <v>823</v>
      </c>
      <c r="M74" s="21" t="s">
        <v>216</v>
      </c>
      <c r="N74" s="240">
        <f t="shared" si="12"/>
        <v>3</v>
      </c>
      <c r="O74" s="22">
        <v>2</v>
      </c>
      <c r="P74" s="23">
        <v>1</v>
      </c>
      <c r="Q74" s="21" t="s">
        <v>1516</v>
      </c>
      <c r="R74" s="21" t="s">
        <v>1288</v>
      </c>
      <c r="S74" s="53"/>
      <c r="T74" s="21" t="s">
        <v>220</v>
      </c>
      <c r="U74" s="64">
        <f t="shared" si="13"/>
        <v>23367</v>
      </c>
      <c r="V74" s="64">
        <f t="shared" si="14"/>
        <v>0</v>
      </c>
      <c r="W74" s="64">
        <v>0</v>
      </c>
      <c r="X74" s="64">
        <v>0</v>
      </c>
      <c r="Y74" s="64">
        <v>0</v>
      </c>
      <c r="Z74" s="64">
        <v>23367</v>
      </c>
      <c r="AA74" s="64" t="s">
        <v>221</v>
      </c>
      <c r="AB74" s="14" t="s">
        <v>67</v>
      </c>
      <c r="AC74" s="14"/>
    </row>
    <row r="75" spans="1:29" ht="99.95" customHeight="1">
      <c r="A75" s="45"/>
      <c r="B75" s="16">
        <v>13</v>
      </c>
      <c r="C75" s="16">
        <v>3</v>
      </c>
      <c r="D75" s="14" t="s">
        <v>214</v>
      </c>
      <c r="E75" s="14" t="s">
        <v>160</v>
      </c>
      <c r="F75" s="12" t="s">
        <v>29</v>
      </c>
      <c r="G75" s="14" t="s">
        <v>1189</v>
      </c>
      <c r="H75" s="17" t="s">
        <v>146</v>
      </c>
      <c r="I75" s="18" t="s">
        <v>162</v>
      </c>
      <c r="J75" s="19"/>
      <c r="K75" s="20"/>
      <c r="L75" s="7" t="s">
        <v>684</v>
      </c>
      <c r="M75" s="21" t="s">
        <v>216</v>
      </c>
      <c r="N75" s="240">
        <f t="shared" si="12"/>
        <v>2</v>
      </c>
      <c r="O75" s="22">
        <v>1</v>
      </c>
      <c r="P75" s="23">
        <v>1</v>
      </c>
      <c r="Q75" s="21" t="s">
        <v>1516</v>
      </c>
      <c r="R75" s="21" t="s">
        <v>1288</v>
      </c>
      <c r="S75" s="53"/>
      <c r="T75" s="21"/>
      <c r="U75" s="64">
        <f t="shared" si="13"/>
        <v>37508</v>
      </c>
      <c r="V75" s="64">
        <f t="shared" si="14"/>
        <v>25829</v>
      </c>
      <c r="W75" s="64">
        <v>20084</v>
      </c>
      <c r="X75" s="64">
        <v>5745</v>
      </c>
      <c r="Y75" s="64">
        <v>10359</v>
      </c>
      <c r="Z75" s="64">
        <v>1320</v>
      </c>
      <c r="AA75" s="64" t="s">
        <v>217</v>
      </c>
      <c r="AB75" s="14" t="s">
        <v>67</v>
      </c>
      <c r="AC75" s="14"/>
    </row>
    <row r="76" spans="1:29" ht="108.75" customHeight="1">
      <c r="A76" s="45"/>
      <c r="B76" s="16">
        <v>14</v>
      </c>
      <c r="C76" s="16">
        <v>1</v>
      </c>
      <c r="D76" s="14" t="s">
        <v>222</v>
      </c>
      <c r="E76" s="14" t="s">
        <v>223</v>
      </c>
      <c r="F76" s="14" t="s">
        <v>99</v>
      </c>
      <c r="G76" s="14" t="s">
        <v>683</v>
      </c>
      <c r="H76" s="17" t="s">
        <v>78</v>
      </c>
      <c r="I76" s="18" t="s">
        <v>14</v>
      </c>
      <c r="J76" s="19"/>
      <c r="K76" s="20"/>
      <c r="L76" s="7" t="s">
        <v>224</v>
      </c>
      <c r="M76" s="21" t="s">
        <v>225</v>
      </c>
      <c r="N76" s="240">
        <f t="shared" si="12"/>
        <v>3</v>
      </c>
      <c r="O76" s="22">
        <v>1</v>
      </c>
      <c r="P76" s="23">
        <v>2</v>
      </c>
      <c r="Q76" s="21" t="s">
        <v>898</v>
      </c>
      <c r="R76" s="21" t="s">
        <v>226</v>
      </c>
      <c r="S76" s="24" t="s">
        <v>899</v>
      </c>
      <c r="T76" s="21" t="s">
        <v>227</v>
      </c>
      <c r="U76" s="124">
        <f t="shared" si="13"/>
        <v>26372</v>
      </c>
      <c r="V76" s="124">
        <f t="shared" si="14"/>
        <v>21006</v>
      </c>
      <c r="W76" s="124">
        <v>17929</v>
      </c>
      <c r="X76" s="124">
        <v>3077</v>
      </c>
      <c r="Y76" s="124">
        <v>5366</v>
      </c>
      <c r="Z76" s="124"/>
      <c r="AA76" s="124"/>
      <c r="AB76" s="125"/>
      <c r="AC76" s="125"/>
    </row>
    <row r="77" spans="1:29" ht="117" customHeight="1">
      <c r="A77" s="45"/>
      <c r="B77" s="16">
        <v>14</v>
      </c>
      <c r="C77" s="16">
        <v>2</v>
      </c>
      <c r="D77" s="14" t="s">
        <v>222</v>
      </c>
      <c r="E77" s="14" t="s">
        <v>228</v>
      </c>
      <c r="F77" s="14" t="s">
        <v>10</v>
      </c>
      <c r="G77" s="14" t="s">
        <v>86</v>
      </c>
      <c r="H77" s="17" t="s">
        <v>78</v>
      </c>
      <c r="I77" s="18" t="s">
        <v>14</v>
      </c>
      <c r="J77" s="19"/>
      <c r="K77" s="20"/>
      <c r="L77" s="7" t="s">
        <v>823</v>
      </c>
      <c r="M77" s="21" t="s">
        <v>225</v>
      </c>
      <c r="N77" s="240">
        <f t="shared" si="12"/>
        <v>3</v>
      </c>
      <c r="O77" s="22">
        <v>2</v>
      </c>
      <c r="P77" s="23">
        <v>1</v>
      </c>
      <c r="Q77" s="21" t="s">
        <v>896</v>
      </c>
      <c r="R77" s="21" t="s">
        <v>229</v>
      </c>
      <c r="S77" s="24" t="s">
        <v>897</v>
      </c>
      <c r="T77" s="21" t="s">
        <v>230</v>
      </c>
      <c r="U77" s="124">
        <f t="shared" si="13"/>
        <v>27212</v>
      </c>
      <c r="V77" s="124">
        <f t="shared" si="14"/>
        <v>23750</v>
      </c>
      <c r="W77" s="124">
        <v>18690</v>
      </c>
      <c r="X77" s="124">
        <v>5060</v>
      </c>
      <c r="Y77" s="124">
        <v>3462</v>
      </c>
      <c r="Z77" s="124"/>
      <c r="AA77" s="124"/>
      <c r="AB77" s="125"/>
      <c r="AC77" s="125"/>
    </row>
    <row r="78" spans="1:29" ht="60" customHeight="1">
      <c r="A78" s="45"/>
      <c r="B78" s="16">
        <v>15</v>
      </c>
      <c r="C78" s="16">
        <v>1</v>
      </c>
      <c r="D78" s="14" t="s">
        <v>231</v>
      </c>
      <c r="E78" s="14" t="s">
        <v>232</v>
      </c>
      <c r="F78" s="14" t="s">
        <v>99</v>
      </c>
      <c r="G78" s="14" t="s">
        <v>683</v>
      </c>
      <c r="H78" s="17" t="s">
        <v>78</v>
      </c>
      <c r="I78" s="18" t="s">
        <v>14</v>
      </c>
      <c r="J78" s="19"/>
      <c r="K78" s="20"/>
      <c r="L78" s="7" t="s">
        <v>699</v>
      </c>
      <c r="M78" s="21" t="s">
        <v>1517</v>
      </c>
      <c r="N78" s="240">
        <f>O78+P78</f>
        <v>4</v>
      </c>
      <c r="O78" s="22">
        <v>2</v>
      </c>
      <c r="P78" s="23">
        <v>2</v>
      </c>
      <c r="Q78" s="21" t="s">
        <v>711</v>
      </c>
      <c r="R78" s="21" t="s">
        <v>712</v>
      </c>
      <c r="S78" s="77" t="s">
        <v>1331</v>
      </c>
      <c r="T78" s="24"/>
      <c r="U78" s="60">
        <f t="shared" si="13"/>
        <v>20577</v>
      </c>
      <c r="V78" s="60">
        <f t="shared" si="14"/>
        <v>13422</v>
      </c>
      <c r="W78" s="60">
        <v>6031</v>
      </c>
      <c r="X78" s="60">
        <v>7391</v>
      </c>
      <c r="Y78" s="60">
        <v>7155</v>
      </c>
      <c r="Z78" s="60"/>
      <c r="AA78" s="60"/>
      <c r="AB78" s="14" t="s">
        <v>67</v>
      </c>
      <c r="AC78" s="14"/>
    </row>
    <row r="79" spans="1:29" s="267" customFormat="1" ht="60" customHeight="1">
      <c r="B79" s="16">
        <v>15</v>
      </c>
      <c r="C79" s="16">
        <v>2</v>
      </c>
      <c r="D79" s="8" t="s">
        <v>1382</v>
      </c>
      <c r="E79" s="8" t="s">
        <v>1383</v>
      </c>
      <c r="F79" s="8" t="s">
        <v>26</v>
      </c>
      <c r="G79" s="8" t="s">
        <v>136</v>
      </c>
      <c r="H79" s="22" t="s">
        <v>1384</v>
      </c>
      <c r="I79" s="35" t="s">
        <v>1385</v>
      </c>
      <c r="J79" s="22"/>
      <c r="K79" s="35"/>
      <c r="L79" s="9" t="s">
        <v>1386</v>
      </c>
      <c r="M79" s="8" t="s">
        <v>1387</v>
      </c>
      <c r="N79" s="240">
        <f>O79+P79</f>
        <v>3</v>
      </c>
      <c r="O79" s="255">
        <v>1</v>
      </c>
      <c r="P79" s="256">
        <v>2</v>
      </c>
      <c r="Q79" s="257" t="s">
        <v>1388</v>
      </c>
      <c r="R79" s="257" t="s">
        <v>1389</v>
      </c>
      <c r="S79" s="258"/>
      <c r="T79" s="254"/>
    </row>
    <row r="80" spans="1:29" s="394" customFormat="1" ht="60" customHeight="1">
      <c r="A80" s="393"/>
      <c r="B80" s="16">
        <v>16</v>
      </c>
      <c r="C80" s="16">
        <v>1</v>
      </c>
      <c r="D80" s="14" t="s">
        <v>233</v>
      </c>
      <c r="E80" s="14" t="s">
        <v>234</v>
      </c>
      <c r="F80" s="126" t="s">
        <v>99</v>
      </c>
      <c r="G80" s="14" t="s">
        <v>1124</v>
      </c>
      <c r="H80" s="17" t="s">
        <v>146</v>
      </c>
      <c r="I80" s="18" t="s">
        <v>235</v>
      </c>
      <c r="J80" s="19"/>
      <c r="K80" s="20"/>
      <c r="L80" s="7" t="s">
        <v>148</v>
      </c>
      <c r="M80" s="21" t="s">
        <v>236</v>
      </c>
      <c r="N80" s="240">
        <f t="shared" si="12"/>
        <v>2</v>
      </c>
      <c r="O80" s="73">
        <v>1</v>
      </c>
      <c r="P80" s="74">
        <v>1</v>
      </c>
      <c r="Q80" s="21" t="s">
        <v>1577</v>
      </c>
      <c r="R80" s="21" t="s">
        <v>1518</v>
      </c>
      <c r="S80" s="24" t="s">
        <v>1125</v>
      </c>
      <c r="T80" s="21"/>
      <c r="U80" s="60">
        <f t="shared" si="13"/>
        <v>27566</v>
      </c>
      <c r="V80" s="60">
        <f t="shared" si="14"/>
        <v>16570</v>
      </c>
      <c r="W80" s="60">
        <v>12607</v>
      </c>
      <c r="X80" s="60">
        <v>3963</v>
      </c>
      <c r="Y80" s="60">
        <v>5996</v>
      </c>
      <c r="Z80" s="60">
        <v>5000</v>
      </c>
      <c r="AA80" s="60"/>
      <c r="AB80" s="2" t="s">
        <v>67</v>
      </c>
      <c r="AC80" s="1" t="s">
        <v>237</v>
      </c>
    </row>
    <row r="81" spans="1:29" s="172" customFormat="1" ht="60" customHeight="1">
      <c r="A81" s="45"/>
      <c r="B81" s="16">
        <v>16</v>
      </c>
      <c r="C81" s="16">
        <v>2</v>
      </c>
      <c r="D81" s="14" t="s">
        <v>238</v>
      </c>
      <c r="E81" s="14" t="s">
        <v>160</v>
      </c>
      <c r="F81" s="126" t="s">
        <v>68</v>
      </c>
      <c r="G81" s="14" t="s">
        <v>83</v>
      </c>
      <c r="H81" s="17" t="s">
        <v>146</v>
      </c>
      <c r="I81" s="18" t="s">
        <v>239</v>
      </c>
      <c r="J81" s="19"/>
      <c r="K81" s="20"/>
      <c r="L81" s="127" t="s">
        <v>696</v>
      </c>
      <c r="M81" s="21" t="s">
        <v>240</v>
      </c>
      <c r="N81" s="240">
        <f t="shared" si="12"/>
        <v>2</v>
      </c>
      <c r="O81" s="73">
        <v>1</v>
      </c>
      <c r="P81" s="74">
        <v>1</v>
      </c>
      <c r="Q81" s="21" t="s">
        <v>1578</v>
      </c>
      <c r="R81" s="21" t="s">
        <v>1519</v>
      </c>
      <c r="S81" s="24" t="s">
        <v>1126</v>
      </c>
      <c r="T81" s="21"/>
      <c r="U81" s="60">
        <f t="shared" si="13"/>
        <v>30980</v>
      </c>
      <c r="V81" s="60">
        <f t="shared" si="14"/>
        <v>24369</v>
      </c>
      <c r="W81" s="60">
        <v>18323</v>
      </c>
      <c r="X81" s="60">
        <v>6046</v>
      </c>
      <c r="Y81" s="60">
        <v>5291</v>
      </c>
      <c r="Z81" s="60">
        <v>1320</v>
      </c>
      <c r="AA81" s="60"/>
      <c r="AB81" s="2" t="s">
        <v>67</v>
      </c>
      <c r="AC81" s="1" t="s">
        <v>237</v>
      </c>
    </row>
    <row r="82" spans="1:29" ht="162" customHeight="1">
      <c r="A82" s="45"/>
      <c r="B82" s="16">
        <v>17</v>
      </c>
      <c r="C82" s="16">
        <v>1</v>
      </c>
      <c r="D82" s="14" t="s">
        <v>241</v>
      </c>
      <c r="E82" s="14" t="s">
        <v>242</v>
      </c>
      <c r="F82" s="14" t="s">
        <v>99</v>
      </c>
      <c r="G82" s="14" t="s">
        <v>15</v>
      </c>
      <c r="H82" s="17" t="s">
        <v>78</v>
      </c>
      <c r="I82" s="18" t="s">
        <v>14</v>
      </c>
      <c r="J82" s="19"/>
      <c r="K82" s="20"/>
      <c r="L82" s="7" t="s">
        <v>713</v>
      </c>
      <c r="M82" s="21" t="s">
        <v>243</v>
      </c>
      <c r="N82" s="240">
        <f t="shared" si="12"/>
        <v>3</v>
      </c>
      <c r="O82" s="22">
        <v>2</v>
      </c>
      <c r="P82" s="23">
        <v>1</v>
      </c>
      <c r="Q82" s="21" t="s">
        <v>244</v>
      </c>
      <c r="R82" s="21" t="s">
        <v>1520</v>
      </c>
      <c r="S82" s="24" t="s">
        <v>714</v>
      </c>
      <c r="T82" s="24"/>
      <c r="U82" s="60">
        <f t="shared" si="13"/>
        <v>35054</v>
      </c>
      <c r="V82" s="60">
        <f t="shared" si="14"/>
        <v>23750</v>
      </c>
      <c r="W82" s="60">
        <v>15927</v>
      </c>
      <c r="X82" s="60">
        <v>7823</v>
      </c>
      <c r="Y82" s="60">
        <v>10300</v>
      </c>
      <c r="Z82" s="60">
        <v>1004</v>
      </c>
      <c r="AA82" s="60" t="s">
        <v>245</v>
      </c>
      <c r="AB82" s="14" t="s">
        <v>67</v>
      </c>
      <c r="AC82" s="14"/>
    </row>
    <row r="83" spans="1:29" ht="170.1" customHeight="1">
      <c r="A83" s="45"/>
      <c r="B83" s="16">
        <v>17</v>
      </c>
      <c r="C83" s="16">
        <v>2</v>
      </c>
      <c r="D83" s="14" t="s">
        <v>241</v>
      </c>
      <c r="E83" s="14" t="s">
        <v>715</v>
      </c>
      <c r="F83" s="14" t="s">
        <v>702</v>
      </c>
      <c r="G83" s="14" t="s">
        <v>716</v>
      </c>
      <c r="H83" s="17" t="s">
        <v>91</v>
      </c>
      <c r="I83" s="18" t="s">
        <v>92</v>
      </c>
      <c r="J83" s="19"/>
      <c r="K83" s="20" t="s">
        <v>246</v>
      </c>
      <c r="L83" s="7" t="s">
        <v>703</v>
      </c>
      <c r="M83" s="21" t="s">
        <v>243</v>
      </c>
      <c r="N83" s="240">
        <f t="shared" si="12"/>
        <v>4</v>
      </c>
      <c r="O83" s="22">
        <v>2</v>
      </c>
      <c r="P83" s="23">
        <v>2</v>
      </c>
      <c r="Q83" s="21" t="s">
        <v>244</v>
      </c>
      <c r="R83" s="21" t="s">
        <v>807</v>
      </c>
      <c r="S83" s="24" t="s">
        <v>808</v>
      </c>
      <c r="T83" s="117" t="s">
        <v>247</v>
      </c>
      <c r="U83" s="60">
        <f t="shared" si="13"/>
        <v>30977</v>
      </c>
      <c r="V83" s="60">
        <f t="shared" si="14"/>
        <v>19851</v>
      </c>
      <c r="W83" s="60">
        <v>14504</v>
      </c>
      <c r="X83" s="60">
        <v>5347</v>
      </c>
      <c r="Y83" s="60">
        <v>8727</v>
      </c>
      <c r="Z83" s="60">
        <v>2399</v>
      </c>
      <c r="AA83" s="60" t="s">
        <v>245</v>
      </c>
      <c r="AB83" s="14" t="s">
        <v>67</v>
      </c>
      <c r="AC83" s="14"/>
    </row>
    <row r="84" spans="1:29" ht="90.75" customHeight="1">
      <c r="A84" s="45"/>
      <c r="B84" s="16">
        <v>18</v>
      </c>
      <c r="C84" s="16">
        <v>1</v>
      </c>
      <c r="D84" s="14" t="s">
        <v>248</v>
      </c>
      <c r="E84" s="14" t="s">
        <v>249</v>
      </c>
      <c r="F84" s="14" t="s">
        <v>99</v>
      </c>
      <c r="G84" s="14" t="s">
        <v>250</v>
      </c>
      <c r="H84" s="17" t="s">
        <v>91</v>
      </c>
      <c r="I84" s="18" t="s">
        <v>92</v>
      </c>
      <c r="J84" s="19"/>
      <c r="K84" s="20" t="s">
        <v>669</v>
      </c>
      <c r="L84" s="7" t="s">
        <v>703</v>
      </c>
      <c r="M84" s="21" t="s">
        <v>251</v>
      </c>
      <c r="N84" s="240">
        <f t="shared" si="12"/>
        <v>0</v>
      </c>
      <c r="O84" s="22">
        <v>0</v>
      </c>
      <c r="P84" s="23">
        <v>0</v>
      </c>
      <c r="Q84" s="21" t="s">
        <v>252</v>
      </c>
      <c r="R84" s="21" t="s">
        <v>953</v>
      </c>
      <c r="S84" s="53"/>
      <c r="T84" s="21" t="s">
        <v>954</v>
      </c>
      <c r="U84" s="60">
        <f t="shared" si="13"/>
        <v>2400</v>
      </c>
      <c r="V84" s="60">
        <f t="shared" si="14"/>
        <v>0</v>
      </c>
      <c r="W84" s="60"/>
      <c r="X84" s="60"/>
      <c r="Y84" s="60">
        <v>2400</v>
      </c>
      <c r="Z84" s="60"/>
      <c r="AA84" s="60"/>
      <c r="AB84" s="14" t="s">
        <v>67</v>
      </c>
      <c r="AC84" s="14"/>
    </row>
    <row r="85" spans="1:29" ht="60" customHeight="1">
      <c r="A85" s="45"/>
      <c r="B85" s="16">
        <v>18</v>
      </c>
      <c r="C85" s="16">
        <v>2</v>
      </c>
      <c r="D85" s="14" t="s">
        <v>248</v>
      </c>
      <c r="E85" s="14" t="s">
        <v>253</v>
      </c>
      <c r="F85" s="14" t="s">
        <v>702</v>
      </c>
      <c r="G85" s="14" t="s">
        <v>139</v>
      </c>
      <c r="H85" s="17" t="s">
        <v>91</v>
      </c>
      <c r="I85" s="18" t="s">
        <v>92</v>
      </c>
      <c r="J85" s="19"/>
      <c r="K85" s="20" t="s">
        <v>670</v>
      </c>
      <c r="L85" s="7" t="s">
        <v>703</v>
      </c>
      <c r="M85" s="21" t="s">
        <v>251</v>
      </c>
      <c r="N85" s="240">
        <f t="shared" si="12"/>
        <v>0</v>
      </c>
      <c r="O85" s="22">
        <v>0</v>
      </c>
      <c r="P85" s="23">
        <v>0</v>
      </c>
      <c r="Q85" s="75" t="s">
        <v>252</v>
      </c>
      <c r="R85" s="21" t="s">
        <v>955</v>
      </c>
      <c r="S85" s="53"/>
      <c r="T85" s="6"/>
      <c r="U85" s="60">
        <f t="shared" si="13"/>
        <v>2400</v>
      </c>
      <c r="V85" s="60">
        <f t="shared" si="14"/>
        <v>0</v>
      </c>
      <c r="W85" s="60"/>
      <c r="X85" s="60"/>
      <c r="Y85" s="60">
        <v>2400</v>
      </c>
      <c r="Z85" s="60"/>
      <c r="AA85" s="60"/>
      <c r="AB85" s="14" t="s">
        <v>67</v>
      </c>
      <c r="AC85" s="14"/>
    </row>
    <row r="86" spans="1:29" ht="60" customHeight="1">
      <c r="A86" s="45"/>
      <c r="B86" s="16">
        <v>18</v>
      </c>
      <c r="C86" s="16">
        <v>3</v>
      </c>
      <c r="D86" s="14" t="s">
        <v>248</v>
      </c>
      <c r="E86" s="14" t="s">
        <v>956</v>
      </c>
      <c r="F86" s="14" t="s">
        <v>83</v>
      </c>
      <c r="G86" s="14" t="s">
        <v>83</v>
      </c>
      <c r="H86" s="17" t="s">
        <v>91</v>
      </c>
      <c r="I86" s="18" t="s">
        <v>855</v>
      </c>
      <c r="J86" s="19"/>
      <c r="K86" s="20" t="s">
        <v>957</v>
      </c>
      <c r="L86" s="7" t="s">
        <v>680</v>
      </c>
      <c r="M86" s="21" t="s">
        <v>958</v>
      </c>
      <c r="N86" s="240">
        <f t="shared" si="12"/>
        <v>0</v>
      </c>
      <c r="O86" s="22">
        <v>0</v>
      </c>
      <c r="P86" s="23">
        <v>0</v>
      </c>
      <c r="Q86" s="75" t="s">
        <v>959</v>
      </c>
      <c r="R86" s="21" t="s">
        <v>960</v>
      </c>
      <c r="S86" s="53"/>
      <c r="T86" s="6"/>
      <c r="U86" s="60"/>
      <c r="V86" s="60"/>
      <c r="W86" s="60"/>
      <c r="X86" s="60"/>
      <c r="Y86" s="60"/>
      <c r="Z86" s="60"/>
      <c r="AA86" s="60"/>
      <c r="AB86" s="14"/>
      <c r="AC86" s="14"/>
    </row>
    <row r="87" spans="1:29" ht="60" customHeight="1">
      <c r="A87" s="45"/>
      <c r="B87" s="16">
        <v>18</v>
      </c>
      <c r="C87" s="16">
        <v>4</v>
      </c>
      <c r="D87" s="14" t="s">
        <v>248</v>
      </c>
      <c r="E87" s="14" t="s">
        <v>961</v>
      </c>
      <c r="F87" s="14" t="s">
        <v>724</v>
      </c>
      <c r="G87" s="14" t="s">
        <v>882</v>
      </c>
      <c r="H87" s="17" t="s">
        <v>91</v>
      </c>
      <c r="I87" s="18" t="s">
        <v>855</v>
      </c>
      <c r="J87" s="19"/>
      <c r="K87" s="20" t="s">
        <v>962</v>
      </c>
      <c r="L87" s="7" t="s">
        <v>680</v>
      </c>
      <c r="M87" s="21" t="s">
        <v>958</v>
      </c>
      <c r="N87" s="240">
        <f t="shared" si="12"/>
        <v>0</v>
      </c>
      <c r="O87" s="22">
        <v>0</v>
      </c>
      <c r="P87" s="23">
        <v>0</v>
      </c>
      <c r="Q87" s="75" t="s">
        <v>959</v>
      </c>
      <c r="R87" s="21" t="s">
        <v>960</v>
      </c>
      <c r="S87" s="53"/>
      <c r="T87" s="6"/>
      <c r="U87" s="60"/>
      <c r="V87" s="60"/>
      <c r="W87" s="60"/>
      <c r="X87" s="60"/>
      <c r="Y87" s="60"/>
      <c r="Z87" s="60"/>
      <c r="AA87" s="60"/>
      <c r="AB87" s="14"/>
      <c r="AC87" s="14"/>
    </row>
    <row r="88" spans="1:29" ht="99.95" customHeight="1">
      <c r="A88" s="45"/>
      <c r="B88" s="16">
        <v>19</v>
      </c>
      <c r="C88" s="16">
        <v>1</v>
      </c>
      <c r="D88" s="14" t="s">
        <v>254</v>
      </c>
      <c r="E88" s="14" t="s">
        <v>255</v>
      </c>
      <c r="F88" s="14" t="s">
        <v>99</v>
      </c>
      <c r="G88" s="14" t="s">
        <v>15</v>
      </c>
      <c r="H88" s="17" t="s">
        <v>78</v>
      </c>
      <c r="I88" s="18" t="s">
        <v>256</v>
      </c>
      <c r="J88" s="19"/>
      <c r="K88" s="20"/>
      <c r="L88" s="7" t="s">
        <v>717</v>
      </c>
      <c r="M88" s="21" t="s">
        <v>1521</v>
      </c>
      <c r="N88" s="240">
        <f t="shared" si="12"/>
        <v>2</v>
      </c>
      <c r="O88" s="22">
        <v>1</v>
      </c>
      <c r="P88" s="23">
        <v>1</v>
      </c>
      <c r="Q88" s="21" t="s">
        <v>718</v>
      </c>
      <c r="R88" s="21" t="s">
        <v>1522</v>
      </c>
      <c r="S88" s="21" t="s">
        <v>1302</v>
      </c>
      <c r="T88" s="21"/>
      <c r="U88" s="64">
        <f t="shared" ref="U88:U90" si="15">V88+Y88+Z88</f>
        <v>32521</v>
      </c>
      <c r="V88" s="64">
        <f t="shared" ref="V88:V90" si="16">W88+X88</f>
        <v>24455</v>
      </c>
      <c r="W88" s="64">
        <v>12578</v>
      </c>
      <c r="X88" s="64">
        <v>11877</v>
      </c>
      <c r="Y88" s="64">
        <v>6557</v>
      </c>
      <c r="Z88" s="64">
        <v>1509</v>
      </c>
      <c r="AA88" s="64" t="s">
        <v>257</v>
      </c>
      <c r="AB88" s="14" t="s">
        <v>67</v>
      </c>
      <c r="AC88" s="14"/>
    </row>
    <row r="89" spans="1:29" ht="99.95" customHeight="1">
      <c r="A89" s="45"/>
      <c r="B89" s="16">
        <v>19</v>
      </c>
      <c r="C89" s="16">
        <v>2</v>
      </c>
      <c r="D89" s="14" t="s">
        <v>254</v>
      </c>
      <c r="E89" s="14" t="s">
        <v>1074</v>
      </c>
      <c r="F89" s="14" t="s">
        <v>83</v>
      </c>
      <c r="G89" s="14" t="s">
        <v>83</v>
      </c>
      <c r="H89" s="17" t="s">
        <v>146</v>
      </c>
      <c r="I89" s="18" t="s">
        <v>147</v>
      </c>
      <c r="J89" s="19"/>
      <c r="K89" s="20"/>
      <c r="L89" s="7" t="s">
        <v>707</v>
      </c>
      <c r="M89" s="21" t="s">
        <v>1521</v>
      </c>
      <c r="N89" s="240">
        <f t="shared" si="12"/>
        <v>1</v>
      </c>
      <c r="O89" s="22">
        <v>1</v>
      </c>
      <c r="P89" s="23">
        <v>0</v>
      </c>
      <c r="Q89" s="21" t="s">
        <v>258</v>
      </c>
      <c r="R89" s="21" t="s">
        <v>1522</v>
      </c>
      <c r="S89" s="21" t="s">
        <v>1302</v>
      </c>
      <c r="T89" s="21"/>
      <c r="U89" s="64">
        <f t="shared" si="15"/>
        <v>17097</v>
      </c>
      <c r="V89" s="64">
        <f t="shared" si="16"/>
        <v>13707</v>
      </c>
      <c r="W89" s="64">
        <v>10080</v>
      </c>
      <c r="X89" s="64">
        <v>3627</v>
      </c>
      <c r="Y89" s="64">
        <v>3390</v>
      </c>
      <c r="Z89" s="64">
        <v>0</v>
      </c>
      <c r="AA89" s="64"/>
      <c r="AB89" s="14" t="s">
        <v>67</v>
      </c>
      <c r="AC89" s="14"/>
    </row>
    <row r="90" spans="1:29" ht="151.5" customHeight="1">
      <c r="A90" s="45"/>
      <c r="B90" s="16">
        <v>20</v>
      </c>
      <c r="C90" s="16">
        <v>1</v>
      </c>
      <c r="D90" s="14" t="s">
        <v>259</v>
      </c>
      <c r="E90" s="14" t="s">
        <v>260</v>
      </c>
      <c r="F90" s="14" t="s">
        <v>99</v>
      </c>
      <c r="G90" s="14" t="s">
        <v>15</v>
      </c>
      <c r="H90" s="17" t="s">
        <v>78</v>
      </c>
      <c r="I90" s="18" t="s">
        <v>256</v>
      </c>
      <c r="J90" s="19"/>
      <c r="K90" s="20"/>
      <c r="L90" s="7" t="s">
        <v>717</v>
      </c>
      <c r="M90" s="21" t="s">
        <v>261</v>
      </c>
      <c r="N90" s="240">
        <f t="shared" si="12"/>
        <v>2</v>
      </c>
      <c r="O90" s="22">
        <v>1</v>
      </c>
      <c r="P90" s="23">
        <v>1</v>
      </c>
      <c r="Q90" s="21" t="s">
        <v>719</v>
      </c>
      <c r="R90" s="21" t="s">
        <v>1523</v>
      </c>
      <c r="S90" s="77" t="s">
        <v>1307</v>
      </c>
      <c r="T90" s="21"/>
      <c r="U90" s="60">
        <f t="shared" si="15"/>
        <v>14112</v>
      </c>
      <c r="V90" s="60">
        <f t="shared" si="16"/>
        <v>12585</v>
      </c>
      <c r="W90" s="60">
        <v>8121</v>
      </c>
      <c r="X90" s="60">
        <v>4464</v>
      </c>
      <c r="Y90" s="60">
        <v>1527</v>
      </c>
      <c r="Z90" s="60"/>
      <c r="AA90" s="60"/>
      <c r="AB90" s="14" t="s">
        <v>88</v>
      </c>
      <c r="AC90" s="14"/>
    </row>
    <row r="91" spans="1:29" ht="99.95" customHeight="1">
      <c r="A91" s="45"/>
      <c r="B91" s="16">
        <v>21</v>
      </c>
      <c r="C91" s="16">
        <v>1</v>
      </c>
      <c r="D91" s="14" t="s">
        <v>262</v>
      </c>
      <c r="E91" s="21" t="s">
        <v>263</v>
      </c>
      <c r="F91" s="14" t="s">
        <v>83</v>
      </c>
      <c r="G91" s="14" t="s">
        <v>215</v>
      </c>
      <c r="H91" s="17" t="s">
        <v>78</v>
      </c>
      <c r="I91" s="18" t="s">
        <v>18</v>
      </c>
      <c r="J91" s="19"/>
      <c r="K91" s="20"/>
      <c r="L91" s="7" t="s">
        <v>950</v>
      </c>
      <c r="M91" s="21" t="s">
        <v>264</v>
      </c>
      <c r="N91" s="240">
        <f t="shared" si="12"/>
        <v>4</v>
      </c>
      <c r="O91" s="22">
        <v>2</v>
      </c>
      <c r="P91" s="23">
        <v>2</v>
      </c>
      <c r="Q91" s="128" t="s">
        <v>265</v>
      </c>
      <c r="R91" s="128" t="s">
        <v>951</v>
      </c>
      <c r="S91" s="454" t="s">
        <v>952</v>
      </c>
      <c r="T91" s="77"/>
      <c r="U91" s="129">
        <f t="shared" si="13"/>
        <v>64304</v>
      </c>
      <c r="V91" s="129">
        <f t="shared" si="14"/>
        <v>51967</v>
      </c>
      <c r="W91" s="130">
        <v>46059</v>
      </c>
      <c r="X91" s="130">
        <v>5908</v>
      </c>
      <c r="Y91" s="130">
        <v>10470</v>
      </c>
      <c r="Z91" s="130">
        <v>1867</v>
      </c>
      <c r="AA91" s="131" t="s">
        <v>266</v>
      </c>
      <c r="AB91" s="2" t="s">
        <v>213</v>
      </c>
      <c r="AC91" s="1"/>
    </row>
    <row r="92" spans="1:29" ht="118.5" customHeight="1">
      <c r="A92" s="45"/>
      <c r="B92" s="16">
        <v>21</v>
      </c>
      <c r="C92" s="16">
        <v>2</v>
      </c>
      <c r="D92" s="14" t="s">
        <v>262</v>
      </c>
      <c r="E92" s="21" t="s">
        <v>267</v>
      </c>
      <c r="F92" s="14" t="s">
        <v>99</v>
      </c>
      <c r="G92" s="14" t="s">
        <v>15</v>
      </c>
      <c r="H92" s="17" t="s">
        <v>78</v>
      </c>
      <c r="I92" s="18" t="s">
        <v>18</v>
      </c>
      <c r="J92" s="19"/>
      <c r="K92" s="20"/>
      <c r="L92" s="7" t="s">
        <v>743</v>
      </c>
      <c r="M92" s="21" t="s">
        <v>264</v>
      </c>
      <c r="N92" s="240">
        <f t="shared" si="12"/>
        <v>4</v>
      </c>
      <c r="O92" s="22">
        <v>2</v>
      </c>
      <c r="P92" s="23">
        <v>2</v>
      </c>
      <c r="Q92" s="128" t="s">
        <v>946</v>
      </c>
      <c r="R92" s="128" t="s">
        <v>268</v>
      </c>
      <c r="S92" s="132" t="s">
        <v>947</v>
      </c>
      <c r="T92" s="77"/>
      <c r="U92" s="129">
        <f t="shared" si="13"/>
        <v>51280</v>
      </c>
      <c r="V92" s="129">
        <f t="shared" si="14"/>
        <v>42069</v>
      </c>
      <c r="W92" s="130">
        <v>27963</v>
      </c>
      <c r="X92" s="130">
        <v>14106</v>
      </c>
      <c r="Y92" s="130">
        <v>6391</v>
      </c>
      <c r="Z92" s="130">
        <v>2820</v>
      </c>
      <c r="AA92" s="131" t="s">
        <v>266</v>
      </c>
      <c r="AB92" s="2" t="s">
        <v>213</v>
      </c>
      <c r="AC92" s="1"/>
    </row>
    <row r="93" spans="1:29" ht="99.95" customHeight="1">
      <c r="A93" s="45"/>
      <c r="B93" s="16">
        <v>21</v>
      </c>
      <c r="C93" s="16">
        <v>3</v>
      </c>
      <c r="D93" s="14" t="s">
        <v>262</v>
      </c>
      <c r="E93" s="21" t="s">
        <v>269</v>
      </c>
      <c r="F93" s="14" t="s">
        <v>10</v>
      </c>
      <c r="G93" s="14" t="s">
        <v>71</v>
      </c>
      <c r="H93" s="17" t="s">
        <v>78</v>
      </c>
      <c r="I93" s="18" t="s">
        <v>18</v>
      </c>
      <c r="J93" s="19"/>
      <c r="K93" s="20"/>
      <c r="L93" s="7" t="s">
        <v>93</v>
      </c>
      <c r="M93" s="21" t="s">
        <v>264</v>
      </c>
      <c r="N93" s="240">
        <f t="shared" si="12"/>
        <v>4</v>
      </c>
      <c r="O93" s="22">
        <v>2</v>
      </c>
      <c r="P93" s="23">
        <v>2</v>
      </c>
      <c r="Q93" s="128" t="s">
        <v>1062</v>
      </c>
      <c r="R93" s="128" t="s">
        <v>270</v>
      </c>
      <c r="S93" s="132" t="s">
        <v>948</v>
      </c>
      <c r="T93" s="77"/>
      <c r="U93" s="129">
        <f t="shared" si="13"/>
        <v>52227</v>
      </c>
      <c r="V93" s="129">
        <f t="shared" si="14"/>
        <v>42322</v>
      </c>
      <c r="W93" s="130">
        <v>22752</v>
      </c>
      <c r="X93" s="130">
        <v>19570</v>
      </c>
      <c r="Y93" s="130">
        <v>7797</v>
      </c>
      <c r="Z93" s="130">
        <v>2108</v>
      </c>
      <c r="AA93" s="131" t="s">
        <v>266</v>
      </c>
      <c r="AB93" s="2" t="s">
        <v>213</v>
      </c>
      <c r="AC93" s="1"/>
    </row>
    <row r="94" spans="1:29" ht="74.25" customHeight="1">
      <c r="A94" s="45"/>
      <c r="B94" s="16">
        <v>21</v>
      </c>
      <c r="C94" s="16">
        <v>4</v>
      </c>
      <c r="D94" s="14" t="s">
        <v>262</v>
      </c>
      <c r="E94" s="21" t="s">
        <v>271</v>
      </c>
      <c r="F94" s="14" t="s">
        <v>89</v>
      </c>
      <c r="G94" s="14" t="s">
        <v>90</v>
      </c>
      <c r="H94" s="17" t="s">
        <v>78</v>
      </c>
      <c r="I94" s="18" t="s">
        <v>18</v>
      </c>
      <c r="J94" s="19"/>
      <c r="K94" s="20"/>
      <c r="L94" s="7" t="s">
        <v>148</v>
      </c>
      <c r="M94" s="21" t="s">
        <v>264</v>
      </c>
      <c r="N94" s="240">
        <f t="shared" si="12"/>
        <v>4</v>
      </c>
      <c r="O94" s="22">
        <v>2</v>
      </c>
      <c r="P94" s="23">
        <v>2</v>
      </c>
      <c r="Q94" s="1" t="s">
        <v>272</v>
      </c>
      <c r="R94" s="1" t="s">
        <v>1069</v>
      </c>
      <c r="S94" s="395" t="s">
        <v>949</v>
      </c>
      <c r="T94" s="133"/>
      <c r="U94" s="129">
        <f t="shared" si="13"/>
        <v>66731</v>
      </c>
      <c r="V94" s="129">
        <f t="shared" si="14"/>
        <v>54255</v>
      </c>
      <c r="W94" s="130">
        <v>43444</v>
      </c>
      <c r="X94" s="130">
        <v>10811</v>
      </c>
      <c r="Y94" s="130">
        <v>10704</v>
      </c>
      <c r="Z94" s="130">
        <v>1772</v>
      </c>
      <c r="AA94" s="131" t="s">
        <v>266</v>
      </c>
      <c r="AB94" s="2" t="s">
        <v>213</v>
      </c>
      <c r="AC94" s="1"/>
    </row>
    <row r="95" spans="1:29" ht="162" customHeight="1">
      <c r="A95" s="45"/>
      <c r="B95" s="16">
        <v>22</v>
      </c>
      <c r="C95" s="16">
        <v>1</v>
      </c>
      <c r="D95" s="14" t="s">
        <v>273</v>
      </c>
      <c r="E95" s="14" t="s">
        <v>903</v>
      </c>
      <c r="F95" s="14" t="s">
        <v>99</v>
      </c>
      <c r="G95" s="14" t="s">
        <v>15</v>
      </c>
      <c r="H95" s="17" t="s">
        <v>78</v>
      </c>
      <c r="I95" s="18" t="s">
        <v>1076</v>
      </c>
      <c r="J95" s="19"/>
      <c r="K95" s="20"/>
      <c r="L95" s="7" t="s">
        <v>699</v>
      </c>
      <c r="M95" s="21" t="s">
        <v>274</v>
      </c>
      <c r="N95" s="240">
        <v>2</v>
      </c>
      <c r="O95" s="22">
        <v>1</v>
      </c>
      <c r="P95" s="23">
        <v>1</v>
      </c>
      <c r="Q95" s="21" t="s">
        <v>275</v>
      </c>
      <c r="R95" s="21" t="s">
        <v>1524</v>
      </c>
      <c r="S95" s="24" t="s">
        <v>720</v>
      </c>
      <c r="T95" s="21"/>
      <c r="AB95" s="25"/>
    </row>
    <row r="96" spans="1:29" ht="81.75" customHeight="1">
      <c r="A96" s="45"/>
      <c r="B96" s="16">
        <v>22</v>
      </c>
      <c r="C96" s="16">
        <v>2</v>
      </c>
      <c r="D96" s="7" t="s">
        <v>273</v>
      </c>
      <c r="E96" s="14" t="s">
        <v>276</v>
      </c>
      <c r="F96" s="14" t="s">
        <v>99</v>
      </c>
      <c r="G96" s="14" t="s">
        <v>277</v>
      </c>
      <c r="H96" s="17" t="s">
        <v>91</v>
      </c>
      <c r="I96" s="18" t="s">
        <v>92</v>
      </c>
      <c r="J96" s="19"/>
      <c r="K96" s="20" t="s">
        <v>278</v>
      </c>
      <c r="L96" s="7" t="s">
        <v>705</v>
      </c>
      <c r="M96" s="21" t="s">
        <v>274</v>
      </c>
      <c r="N96" s="240">
        <v>2</v>
      </c>
      <c r="O96" s="22">
        <v>0</v>
      </c>
      <c r="P96" s="23">
        <v>2</v>
      </c>
      <c r="Q96" s="21" t="s">
        <v>279</v>
      </c>
      <c r="R96" s="21" t="s">
        <v>904</v>
      </c>
      <c r="S96" s="77" t="s">
        <v>905</v>
      </c>
      <c r="T96" s="24"/>
      <c r="AB96" s="25"/>
    </row>
    <row r="97" spans="1:29" s="134" customFormat="1" ht="66" customHeight="1">
      <c r="A97" s="45"/>
      <c r="B97" s="16">
        <v>22</v>
      </c>
      <c r="C97" s="16">
        <v>3</v>
      </c>
      <c r="D97" s="14" t="s">
        <v>273</v>
      </c>
      <c r="E97" s="14" t="s">
        <v>280</v>
      </c>
      <c r="F97" s="14" t="s">
        <v>686</v>
      </c>
      <c r="G97" s="14" t="s">
        <v>845</v>
      </c>
      <c r="H97" s="17" t="s">
        <v>91</v>
      </c>
      <c r="I97" s="18" t="s">
        <v>92</v>
      </c>
      <c r="J97" s="19"/>
      <c r="K97" s="20" t="s">
        <v>281</v>
      </c>
      <c r="L97" s="7" t="s">
        <v>705</v>
      </c>
      <c r="M97" s="21" t="s">
        <v>274</v>
      </c>
      <c r="N97" s="240">
        <v>3</v>
      </c>
      <c r="O97" s="22">
        <v>0</v>
      </c>
      <c r="P97" s="23">
        <v>3</v>
      </c>
      <c r="Q97" s="21" t="s">
        <v>282</v>
      </c>
      <c r="R97" s="21" t="s">
        <v>906</v>
      </c>
      <c r="S97" s="77" t="s">
        <v>907</v>
      </c>
      <c r="T97" s="24"/>
    </row>
    <row r="98" spans="1:29" s="134" customFormat="1" ht="162.75" customHeight="1">
      <c r="A98" s="45"/>
      <c r="B98" s="16">
        <v>22</v>
      </c>
      <c r="C98" s="16">
        <v>4</v>
      </c>
      <c r="D98" s="14" t="s">
        <v>273</v>
      </c>
      <c r="E98" s="14" t="s">
        <v>1072</v>
      </c>
      <c r="F98" s="14" t="s">
        <v>702</v>
      </c>
      <c r="G98" s="14" t="s">
        <v>139</v>
      </c>
      <c r="H98" s="17" t="s">
        <v>146</v>
      </c>
      <c r="I98" s="18" t="s">
        <v>162</v>
      </c>
      <c r="J98" s="19"/>
      <c r="K98" s="20"/>
      <c r="L98" s="7" t="s">
        <v>703</v>
      </c>
      <c r="M98" s="21" t="s">
        <v>274</v>
      </c>
      <c r="N98" s="240">
        <v>2</v>
      </c>
      <c r="O98" s="22">
        <v>1</v>
      </c>
      <c r="P98" s="23">
        <v>1</v>
      </c>
      <c r="Q98" s="21" t="s">
        <v>283</v>
      </c>
      <c r="R98" s="21" t="s">
        <v>1524</v>
      </c>
      <c r="S98" s="24" t="s">
        <v>720</v>
      </c>
      <c r="T98" s="21"/>
    </row>
    <row r="99" spans="1:29" s="134" customFormat="1" ht="128.25" customHeight="1">
      <c r="A99" s="45"/>
      <c r="B99" s="16">
        <v>22</v>
      </c>
      <c r="C99" s="16">
        <v>5</v>
      </c>
      <c r="D99" s="8" t="s">
        <v>284</v>
      </c>
      <c r="E99" s="8" t="s">
        <v>285</v>
      </c>
      <c r="F99" s="8" t="s">
        <v>789</v>
      </c>
      <c r="G99" s="8" t="s">
        <v>721</v>
      </c>
      <c r="H99" s="22" t="s">
        <v>73</v>
      </c>
      <c r="I99" s="56" t="s">
        <v>102</v>
      </c>
      <c r="J99" s="22"/>
      <c r="K99" s="57" t="s">
        <v>286</v>
      </c>
      <c r="L99" s="9" t="s">
        <v>848</v>
      </c>
      <c r="M99" s="58" t="s">
        <v>274</v>
      </c>
      <c r="N99" s="240">
        <v>1</v>
      </c>
      <c r="O99" s="36">
        <v>0</v>
      </c>
      <c r="P99" s="37">
        <v>1</v>
      </c>
      <c r="Q99" s="58" t="s">
        <v>908</v>
      </c>
      <c r="R99" s="21" t="s">
        <v>1525</v>
      </c>
      <c r="S99" s="385" t="s">
        <v>722</v>
      </c>
      <c r="T99" s="58"/>
    </row>
    <row r="100" spans="1:29" s="134" customFormat="1" ht="128.25" customHeight="1">
      <c r="A100" s="45"/>
      <c r="B100" s="16">
        <v>22</v>
      </c>
      <c r="C100" s="16">
        <v>6</v>
      </c>
      <c r="D100" s="8" t="s">
        <v>284</v>
      </c>
      <c r="E100" s="8" t="s">
        <v>909</v>
      </c>
      <c r="F100" s="8" t="s">
        <v>785</v>
      </c>
      <c r="G100" s="8" t="s">
        <v>709</v>
      </c>
      <c r="H100" s="22" t="s">
        <v>73</v>
      </c>
      <c r="I100" s="56" t="s">
        <v>102</v>
      </c>
      <c r="J100" s="22"/>
      <c r="K100" s="57" t="s">
        <v>910</v>
      </c>
      <c r="L100" s="9" t="s">
        <v>97</v>
      </c>
      <c r="M100" s="58" t="s">
        <v>274</v>
      </c>
      <c r="N100" s="240">
        <v>2</v>
      </c>
      <c r="O100" s="36">
        <v>0</v>
      </c>
      <c r="P100" s="37">
        <v>2</v>
      </c>
      <c r="Q100" s="58" t="s">
        <v>911</v>
      </c>
      <c r="R100" s="21" t="s">
        <v>912</v>
      </c>
      <c r="S100" s="385" t="s">
        <v>913</v>
      </c>
      <c r="T100" s="8"/>
    </row>
    <row r="101" spans="1:29" s="134" customFormat="1" ht="128.25" customHeight="1">
      <c r="A101" s="45"/>
      <c r="B101" s="16">
        <v>23</v>
      </c>
      <c r="C101" s="16">
        <v>1</v>
      </c>
      <c r="D101" s="8" t="s">
        <v>965</v>
      </c>
      <c r="E101" s="8" t="s">
        <v>966</v>
      </c>
      <c r="F101" s="8" t="s">
        <v>27</v>
      </c>
      <c r="G101" s="8" t="s">
        <v>101</v>
      </c>
      <c r="H101" s="22" t="s">
        <v>73</v>
      </c>
      <c r="I101" s="56" t="s">
        <v>967</v>
      </c>
      <c r="J101" s="22"/>
      <c r="K101" s="57" t="s">
        <v>1390</v>
      </c>
      <c r="L101" s="8" t="s">
        <v>680</v>
      </c>
      <c r="M101" s="58" t="s">
        <v>968</v>
      </c>
      <c r="N101" s="240">
        <f t="shared" ref="N101" si="17">O101+P101</f>
        <v>2</v>
      </c>
      <c r="O101" s="36">
        <v>0</v>
      </c>
      <c r="P101" s="37">
        <v>2</v>
      </c>
      <c r="Q101" s="58" t="s">
        <v>969</v>
      </c>
      <c r="R101" s="58" t="s">
        <v>970</v>
      </c>
      <c r="S101" s="40"/>
      <c r="T101" s="8"/>
      <c r="U101" s="60"/>
      <c r="V101" s="60"/>
      <c r="W101" s="135"/>
      <c r="X101" s="135"/>
      <c r="Y101" s="122"/>
      <c r="Z101" s="6"/>
      <c r="AA101" s="136"/>
      <c r="AB101" s="14"/>
      <c r="AC101" s="1"/>
    </row>
    <row r="102" spans="1:29" s="134" customFormat="1" ht="128.25" customHeight="1">
      <c r="A102" s="45"/>
      <c r="B102" s="16">
        <v>23</v>
      </c>
      <c r="C102" s="16">
        <v>2</v>
      </c>
      <c r="D102" s="8" t="s">
        <v>965</v>
      </c>
      <c r="E102" s="8" t="s">
        <v>1579</v>
      </c>
      <c r="F102" s="8" t="s">
        <v>779</v>
      </c>
      <c r="G102" s="8" t="s">
        <v>941</v>
      </c>
      <c r="H102" s="22" t="s">
        <v>73</v>
      </c>
      <c r="I102" s="56" t="s">
        <v>967</v>
      </c>
      <c r="J102" s="22"/>
      <c r="K102" s="57" t="s">
        <v>971</v>
      </c>
      <c r="L102" s="8" t="s">
        <v>680</v>
      </c>
      <c r="M102" s="58" t="s">
        <v>968</v>
      </c>
      <c r="N102" s="240">
        <f>O102+P102</f>
        <v>2</v>
      </c>
      <c r="O102" s="36">
        <v>0</v>
      </c>
      <c r="P102" s="37">
        <v>2</v>
      </c>
      <c r="Q102" s="58" t="s">
        <v>972</v>
      </c>
      <c r="R102" s="58" t="s">
        <v>973</v>
      </c>
      <c r="S102" s="40"/>
      <c r="T102" s="8"/>
      <c r="U102" s="60"/>
      <c r="V102" s="60"/>
      <c r="W102" s="135"/>
      <c r="X102" s="135"/>
      <c r="Y102" s="122"/>
      <c r="Z102" s="6"/>
      <c r="AA102" s="136"/>
      <c r="AB102" s="14"/>
      <c r="AC102" s="1"/>
    </row>
    <row r="103" spans="1:29" s="134" customFormat="1" ht="93.75" customHeight="1">
      <c r="A103" s="45"/>
      <c r="B103" s="16">
        <v>24</v>
      </c>
      <c r="C103" s="16">
        <v>1</v>
      </c>
      <c r="D103" s="14" t="s">
        <v>287</v>
      </c>
      <c r="E103" s="14" t="s">
        <v>288</v>
      </c>
      <c r="F103" s="12" t="s">
        <v>29</v>
      </c>
      <c r="G103" s="14" t="s">
        <v>289</v>
      </c>
      <c r="H103" s="17" t="s">
        <v>146</v>
      </c>
      <c r="I103" s="18" t="s">
        <v>1063</v>
      </c>
      <c r="J103" s="19"/>
      <c r="K103" s="20"/>
      <c r="L103" s="7" t="s">
        <v>704</v>
      </c>
      <c r="M103" s="21" t="s">
        <v>225</v>
      </c>
      <c r="N103" s="240">
        <f t="shared" ref="N103:N104" si="18">O103+P103</f>
        <v>1</v>
      </c>
      <c r="O103" s="22">
        <v>1</v>
      </c>
      <c r="P103" s="23">
        <v>0</v>
      </c>
      <c r="Q103" s="21" t="s">
        <v>1108</v>
      </c>
      <c r="R103" s="21" t="s">
        <v>1115</v>
      </c>
      <c r="S103" s="53"/>
      <c r="T103" s="21" t="s">
        <v>1109</v>
      </c>
      <c r="U103" s="60">
        <f t="shared" ref="U103:U104" si="19">V103+Y103+Z103</f>
        <v>2668</v>
      </c>
      <c r="V103" s="60">
        <f>W103+X103</f>
        <v>2668</v>
      </c>
      <c r="W103" s="60">
        <v>2368</v>
      </c>
      <c r="X103" s="60">
        <v>300</v>
      </c>
      <c r="Y103" s="60"/>
      <c r="Z103" s="60"/>
      <c r="AA103" s="60"/>
      <c r="AB103" s="14" t="s">
        <v>67</v>
      </c>
      <c r="AC103" s="14"/>
    </row>
    <row r="104" spans="1:29" s="134" customFormat="1" ht="102" customHeight="1">
      <c r="A104" s="45"/>
      <c r="B104" s="16">
        <v>24</v>
      </c>
      <c r="C104" s="16">
        <v>2</v>
      </c>
      <c r="D104" s="14" t="s">
        <v>287</v>
      </c>
      <c r="E104" s="14" t="s">
        <v>1110</v>
      </c>
      <c r="F104" s="14" t="s">
        <v>99</v>
      </c>
      <c r="G104" s="14" t="s">
        <v>290</v>
      </c>
      <c r="H104" s="17" t="s">
        <v>78</v>
      </c>
      <c r="I104" s="18" t="s">
        <v>256</v>
      </c>
      <c r="J104" s="19"/>
      <c r="K104" s="20"/>
      <c r="L104" s="7" t="s">
        <v>1111</v>
      </c>
      <c r="M104" s="21" t="s">
        <v>225</v>
      </c>
      <c r="N104" s="240">
        <f t="shared" si="18"/>
        <v>2</v>
      </c>
      <c r="O104" s="22">
        <v>1</v>
      </c>
      <c r="P104" s="23">
        <v>1</v>
      </c>
      <c r="Q104" s="21" t="s">
        <v>1112</v>
      </c>
      <c r="R104" s="21" t="s">
        <v>1113</v>
      </c>
      <c r="S104" s="53"/>
      <c r="T104" s="21" t="s">
        <v>1114</v>
      </c>
      <c r="U104" s="60">
        <f t="shared" si="19"/>
        <v>5108</v>
      </c>
      <c r="V104" s="60">
        <f>W104+X104</f>
        <v>5108</v>
      </c>
      <c r="W104" s="60">
        <v>4148</v>
      </c>
      <c r="X104" s="60">
        <v>960</v>
      </c>
      <c r="Y104" s="60"/>
      <c r="Z104" s="60"/>
      <c r="AA104" s="60"/>
      <c r="AB104" s="356" t="s">
        <v>67</v>
      </c>
      <c r="AC104" s="356"/>
    </row>
    <row r="105" spans="1:29" s="134" customFormat="1" ht="60" customHeight="1">
      <c r="A105" s="51"/>
      <c r="B105" s="61">
        <v>25</v>
      </c>
      <c r="C105" s="61">
        <v>1</v>
      </c>
      <c r="D105" s="14" t="s">
        <v>291</v>
      </c>
      <c r="E105" s="8" t="s">
        <v>1103</v>
      </c>
      <c r="F105" s="8" t="s">
        <v>26</v>
      </c>
      <c r="G105" s="8" t="s">
        <v>136</v>
      </c>
      <c r="H105" s="34" t="s">
        <v>91</v>
      </c>
      <c r="I105" s="184" t="s">
        <v>105</v>
      </c>
      <c r="J105" s="141"/>
      <c r="K105" s="57" t="s">
        <v>1104</v>
      </c>
      <c r="L105" s="9" t="s">
        <v>1105</v>
      </c>
      <c r="M105" s="58" t="s">
        <v>1099</v>
      </c>
      <c r="N105" s="243">
        <v>11</v>
      </c>
      <c r="O105" s="111">
        <v>0</v>
      </c>
      <c r="P105" s="112">
        <v>11</v>
      </c>
      <c r="Q105" s="58" t="s">
        <v>1100</v>
      </c>
      <c r="R105" s="58" t="s">
        <v>1101</v>
      </c>
      <c r="S105" s="169" t="s">
        <v>1106</v>
      </c>
      <c r="T105" s="396" t="s">
        <v>1102</v>
      </c>
    </row>
    <row r="106" spans="1:29" s="134" customFormat="1" ht="60" customHeight="1">
      <c r="A106" s="45"/>
      <c r="B106" s="61">
        <v>26</v>
      </c>
      <c r="C106" s="61">
        <v>1</v>
      </c>
      <c r="D106" s="14" t="s">
        <v>1608</v>
      </c>
      <c r="E106" s="8" t="s">
        <v>292</v>
      </c>
      <c r="F106" s="8" t="s">
        <v>293</v>
      </c>
      <c r="G106" s="8" t="s">
        <v>886</v>
      </c>
      <c r="H106" s="34" t="s">
        <v>91</v>
      </c>
      <c r="I106" s="184" t="s">
        <v>294</v>
      </c>
      <c r="J106" s="141"/>
      <c r="K106" s="57" t="s">
        <v>1344</v>
      </c>
      <c r="L106" s="9" t="s">
        <v>704</v>
      </c>
      <c r="M106" s="58" t="s">
        <v>1024</v>
      </c>
      <c r="N106" s="243">
        <f t="shared" ref="N106:N113" si="20">O106+P106</f>
        <v>0</v>
      </c>
      <c r="O106" s="111">
        <v>0</v>
      </c>
      <c r="P106" s="112">
        <v>0</v>
      </c>
      <c r="Q106" s="58" t="s">
        <v>723</v>
      </c>
      <c r="R106" s="58" t="s">
        <v>295</v>
      </c>
      <c r="S106" s="62" t="s">
        <v>1342</v>
      </c>
      <c r="T106" s="58"/>
      <c r="U106" s="361">
        <f t="shared" ref="U106:U111" si="21">V106+Y106+Z106</f>
        <v>1356</v>
      </c>
      <c r="V106" s="361">
        <f>W106+X106</f>
        <v>0</v>
      </c>
      <c r="W106" s="361"/>
      <c r="X106" s="361"/>
      <c r="Y106" s="361">
        <v>1356</v>
      </c>
      <c r="Z106" s="361"/>
      <c r="AA106" s="361"/>
      <c r="AB106" s="8" t="s">
        <v>67</v>
      </c>
      <c r="AC106" s="8"/>
    </row>
    <row r="107" spans="1:29" s="134" customFormat="1" ht="60" customHeight="1">
      <c r="A107" s="45"/>
      <c r="B107" s="61">
        <v>26</v>
      </c>
      <c r="C107" s="16">
        <v>2</v>
      </c>
      <c r="D107" s="14" t="s">
        <v>1608</v>
      </c>
      <c r="E107" s="14" t="s">
        <v>297</v>
      </c>
      <c r="F107" s="14" t="s">
        <v>686</v>
      </c>
      <c r="G107" s="14" t="s">
        <v>1602</v>
      </c>
      <c r="H107" s="17" t="s">
        <v>91</v>
      </c>
      <c r="I107" s="18" t="s">
        <v>294</v>
      </c>
      <c r="J107" s="19"/>
      <c r="K107" s="20" t="s">
        <v>1343</v>
      </c>
      <c r="L107" s="7" t="s">
        <v>704</v>
      </c>
      <c r="M107" s="58" t="s">
        <v>1024</v>
      </c>
      <c r="N107" s="240">
        <f t="shared" si="20"/>
        <v>0</v>
      </c>
      <c r="O107" s="22">
        <v>0</v>
      </c>
      <c r="P107" s="23">
        <v>0</v>
      </c>
      <c r="Q107" s="21" t="s">
        <v>723</v>
      </c>
      <c r="R107" s="21" t="s">
        <v>295</v>
      </c>
      <c r="S107" s="62" t="s">
        <v>1342</v>
      </c>
      <c r="T107" s="21"/>
      <c r="U107" s="60">
        <f t="shared" si="21"/>
        <v>1356</v>
      </c>
      <c r="V107" s="60">
        <v>0</v>
      </c>
      <c r="W107" s="60"/>
      <c r="X107" s="60"/>
      <c r="Y107" s="60">
        <v>1356</v>
      </c>
      <c r="Z107" s="60"/>
      <c r="AA107" s="60"/>
      <c r="AB107" s="14" t="s">
        <v>67</v>
      </c>
      <c r="AC107" s="14"/>
    </row>
    <row r="108" spans="1:29" s="134" customFormat="1" ht="60" customHeight="1">
      <c r="A108" s="45"/>
      <c r="B108" s="61">
        <v>26</v>
      </c>
      <c r="C108" s="16">
        <v>3</v>
      </c>
      <c r="D108" s="14" t="s">
        <v>296</v>
      </c>
      <c r="E108" s="14" t="s">
        <v>298</v>
      </c>
      <c r="F108" s="14" t="s">
        <v>99</v>
      </c>
      <c r="G108" s="14" t="s">
        <v>15</v>
      </c>
      <c r="H108" s="17" t="s">
        <v>78</v>
      </c>
      <c r="I108" s="18" t="s">
        <v>256</v>
      </c>
      <c r="J108" s="19"/>
      <c r="K108" s="20"/>
      <c r="L108" s="7" t="s">
        <v>814</v>
      </c>
      <c r="M108" s="58" t="s">
        <v>1024</v>
      </c>
      <c r="N108" s="240">
        <f t="shared" si="20"/>
        <v>5</v>
      </c>
      <c r="O108" s="22">
        <v>3</v>
      </c>
      <c r="P108" s="23">
        <v>2</v>
      </c>
      <c r="Q108" s="21" t="s">
        <v>299</v>
      </c>
      <c r="R108" s="21" t="s">
        <v>1064</v>
      </c>
      <c r="S108" s="24" t="s">
        <v>1023</v>
      </c>
      <c r="T108" s="21"/>
      <c r="U108" s="60">
        <f t="shared" si="21"/>
        <v>29925</v>
      </c>
      <c r="V108" s="60">
        <f>W108+X108</f>
        <v>28211</v>
      </c>
      <c r="W108" s="60">
        <v>19340</v>
      </c>
      <c r="X108" s="60">
        <v>8871</v>
      </c>
      <c r="Y108" s="60">
        <v>1714</v>
      </c>
      <c r="Z108" s="60">
        <v>0</v>
      </c>
      <c r="AA108" s="60"/>
      <c r="AB108" s="14" t="s">
        <v>67</v>
      </c>
      <c r="AC108" s="14"/>
    </row>
    <row r="109" spans="1:29" s="134" customFormat="1" ht="60" customHeight="1">
      <c r="A109" s="45"/>
      <c r="B109" s="61">
        <v>26</v>
      </c>
      <c r="C109" s="16">
        <v>4</v>
      </c>
      <c r="D109" s="14" t="s">
        <v>1608</v>
      </c>
      <c r="E109" s="14" t="s">
        <v>300</v>
      </c>
      <c r="F109" s="14" t="s">
        <v>702</v>
      </c>
      <c r="G109" s="14" t="s">
        <v>139</v>
      </c>
      <c r="H109" s="17" t="s">
        <v>91</v>
      </c>
      <c r="I109" s="18" t="s">
        <v>294</v>
      </c>
      <c r="J109" s="19"/>
      <c r="K109" s="20" t="s">
        <v>725</v>
      </c>
      <c r="L109" s="7" t="s">
        <v>705</v>
      </c>
      <c r="M109" s="58" t="s">
        <v>1024</v>
      </c>
      <c r="N109" s="240">
        <f t="shared" si="20"/>
        <v>0</v>
      </c>
      <c r="O109" s="22">
        <v>0</v>
      </c>
      <c r="P109" s="23">
        <v>0</v>
      </c>
      <c r="Q109" s="21" t="s">
        <v>723</v>
      </c>
      <c r="R109" s="21" t="s">
        <v>295</v>
      </c>
      <c r="S109" s="77" t="s">
        <v>1340</v>
      </c>
      <c r="T109" s="21"/>
      <c r="U109" s="60">
        <f t="shared" si="21"/>
        <v>1462</v>
      </c>
      <c r="V109" s="60">
        <f>W109+X109</f>
        <v>0</v>
      </c>
      <c r="W109" s="60"/>
      <c r="X109" s="60"/>
      <c r="Y109" s="60">
        <v>1462</v>
      </c>
      <c r="Z109" s="60"/>
      <c r="AA109" s="60"/>
      <c r="AB109" s="14" t="s">
        <v>67</v>
      </c>
      <c r="AC109" s="14"/>
    </row>
    <row r="110" spans="1:29" ht="60" customHeight="1">
      <c r="A110" s="45"/>
      <c r="B110" s="61">
        <v>26</v>
      </c>
      <c r="C110" s="16">
        <v>5</v>
      </c>
      <c r="D110" s="14" t="s">
        <v>1608</v>
      </c>
      <c r="E110" s="14" t="s">
        <v>301</v>
      </c>
      <c r="F110" s="14" t="s">
        <v>690</v>
      </c>
      <c r="G110" s="14" t="s">
        <v>691</v>
      </c>
      <c r="H110" s="17" t="s">
        <v>91</v>
      </c>
      <c r="I110" s="18" t="s">
        <v>294</v>
      </c>
      <c r="J110" s="19"/>
      <c r="K110" s="20" t="s">
        <v>1341</v>
      </c>
      <c r="L110" s="7" t="s">
        <v>728</v>
      </c>
      <c r="M110" s="58" t="s">
        <v>1024</v>
      </c>
      <c r="N110" s="240">
        <f t="shared" si="20"/>
        <v>0</v>
      </c>
      <c r="O110" s="22">
        <v>0</v>
      </c>
      <c r="P110" s="23">
        <v>0</v>
      </c>
      <c r="Q110" s="21" t="s">
        <v>723</v>
      </c>
      <c r="R110" s="21" t="s">
        <v>295</v>
      </c>
      <c r="S110" s="77" t="s">
        <v>1340</v>
      </c>
      <c r="T110" s="21"/>
      <c r="U110" s="60">
        <f t="shared" si="21"/>
        <v>1356</v>
      </c>
      <c r="V110" s="60">
        <f>W110+X110</f>
        <v>0</v>
      </c>
      <c r="W110" s="60"/>
      <c r="X110" s="60"/>
      <c r="Y110" s="60">
        <v>1356</v>
      </c>
      <c r="Z110" s="60"/>
      <c r="AA110" s="60"/>
      <c r="AB110" s="14" t="s">
        <v>67</v>
      </c>
      <c r="AC110" s="14"/>
    </row>
    <row r="111" spans="1:29" ht="60" customHeight="1">
      <c r="A111" s="45"/>
      <c r="B111" s="61">
        <v>26</v>
      </c>
      <c r="C111" s="16">
        <v>6</v>
      </c>
      <c r="D111" s="14" t="s">
        <v>1608</v>
      </c>
      <c r="E111" s="14" t="s">
        <v>302</v>
      </c>
      <c r="F111" s="14" t="s">
        <v>694</v>
      </c>
      <c r="G111" s="14" t="s">
        <v>852</v>
      </c>
      <c r="H111" s="17" t="s">
        <v>91</v>
      </c>
      <c r="I111" s="18" t="s">
        <v>294</v>
      </c>
      <c r="J111" s="19"/>
      <c r="K111" s="20" t="s">
        <v>1025</v>
      </c>
      <c r="L111" s="7" t="s">
        <v>148</v>
      </c>
      <c r="M111" s="58" t="s">
        <v>1024</v>
      </c>
      <c r="N111" s="240">
        <f t="shared" si="20"/>
        <v>0</v>
      </c>
      <c r="O111" s="22">
        <v>0</v>
      </c>
      <c r="P111" s="23">
        <v>0</v>
      </c>
      <c r="Q111" s="21" t="s">
        <v>1026</v>
      </c>
      <c r="R111" s="21" t="s">
        <v>295</v>
      </c>
      <c r="S111" s="77" t="s">
        <v>1340</v>
      </c>
      <c r="T111" s="21"/>
      <c r="U111" s="60">
        <f t="shared" si="21"/>
        <v>1356</v>
      </c>
      <c r="V111" s="60">
        <f>W111+X111</f>
        <v>0</v>
      </c>
      <c r="W111" s="60"/>
      <c r="X111" s="60"/>
      <c r="Y111" s="60">
        <v>1356</v>
      </c>
      <c r="Z111" s="60"/>
      <c r="AA111" s="60"/>
      <c r="AB111" s="14" t="s">
        <v>67</v>
      </c>
      <c r="AC111" s="14"/>
    </row>
    <row r="112" spans="1:29" ht="135.75" customHeight="1">
      <c r="A112" s="45"/>
      <c r="B112" s="16">
        <v>27</v>
      </c>
      <c r="C112" s="16">
        <v>1</v>
      </c>
      <c r="D112" s="14" t="s">
        <v>303</v>
      </c>
      <c r="E112" s="14" t="s">
        <v>304</v>
      </c>
      <c r="F112" s="14" t="s">
        <v>706</v>
      </c>
      <c r="G112" s="14" t="s">
        <v>305</v>
      </c>
      <c r="H112" s="17" t="s">
        <v>78</v>
      </c>
      <c r="I112" s="18" t="s">
        <v>14</v>
      </c>
      <c r="J112" s="19"/>
      <c r="K112" s="20" t="s">
        <v>817</v>
      </c>
      <c r="L112" s="7" t="s">
        <v>771</v>
      </c>
      <c r="M112" s="21" t="s">
        <v>818</v>
      </c>
      <c r="N112" s="240">
        <f t="shared" si="20"/>
        <v>3</v>
      </c>
      <c r="O112" s="22">
        <v>2</v>
      </c>
      <c r="P112" s="23">
        <v>1</v>
      </c>
      <c r="Q112" s="21" t="s">
        <v>829</v>
      </c>
      <c r="R112" s="21" t="s">
        <v>830</v>
      </c>
      <c r="S112" s="24" t="s">
        <v>1143</v>
      </c>
      <c r="T112" s="6"/>
      <c r="U112" s="60">
        <v>40894</v>
      </c>
      <c r="V112" s="60">
        <f t="shared" ref="V112:V116" si="22">W112+X112</f>
        <v>0</v>
      </c>
      <c r="W112" s="60"/>
      <c r="X112" s="60"/>
      <c r="Y112" s="60"/>
      <c r="Z112" s="60"/>
      <c r="AA112" s="60"/>
      <c r="AB112" s="14"/>
      <c r="AC112" s="14"/>
    </row>
    <row r="113" spans="1:29" s="139" customFormat="1" ht="141.75" customHeight="1">
      <c r="A113" s="45"/>
      <c r="B113" s="16">
        <v>27</v>
      </c>
      <c r="C113" s="16">
        <v>2</v>
      </c>
      <c r="D113" s="14" t="s">
        <v>303</v>
      </c>
      <c r="E113" s="14" t="s">
        <v>306</v>
      </c>
      <c r="F113" s="14" t="s">
        <v>819</v>
      </c>
      <c r="G113" s="14" t="s">
        <v>307</v>
      </c>
      <c r="H113" s="17" t="s">
        <v>78</v>
      </c>
      <c r="I113" s="18" t="s">
        <v>14</v>
      </c>
      <c r="J113" s="19"/>
      <c r="K113" s="20" t="s">
        <v>817</v>
      </c>
      <c r="L113" s="7" t="s">
        <v>681</v>
      </c>
      <c r="M113" s="21" t="s">
        <v>818</v>
      </c>
      <c r="N113" s="240">
        <f t="shared" si="20"/>
        <v>3</v>
      </c>
      <c r="O113" s="22">
        <v>1</v>
      </c>
      <c r="P113" s="23">
        <v>2</v>
      </c>
      <c r="Q113" s="21" t="s">
        <v>820</v>
      </c>
      <c r="R113" s="21" t="s">
        <v>1526</v>
      </c>
      <c r="S113" s="24" t="s">
        <v>821</v>
      </c>
      <c r="T113" s="6"/>
      <c r="U113" s="60">
        <v>37570</v>
      </c>
      <c r="V113" s="60">
        <f t="shared" si="22"/>
        <v>0</v>
      </c>
      <c r="W113" s="60"/>
      <c r="X113" s="60"/>
      <c r="Y113" s="60"/>
      <c r="Z113" s="60"/>
      <c r="AA113" s="60"/>
      <c r="AB113" s="14"/>
      <c r="AC113" s="14"/>
    </row>
    <row r="114" spans="1:29" ht="199.5" customHeight="1">
      <c r="A114" s="45"/>
      <c r="B114" s="16">
        <v>27</v>
      </c>
      <c r="C114" s="16">
        <v>3</v>
      </c>
      <c r="D114" s="14" t="s">
        <v>303</v>
      </c>
      <c r="E114" s="14" t="s">
        <v>308</v>
      </c>
      <c r="F114" s="12" t="s">
        <v>29</v>
      </c>
      <c r="G114" s="14" t="s">
        <v>822</v>
      </c>
      <c r="H114" s="17" t="s">
        <v>78</v>
      </c>
      <c r="I114" s="18" t="s">
        <v>14</v>
      </c>
      <c r="J114" s="19"/>
      <c r="K114" s="20" t="s">
        <v>817</v>
      </c>
      <c r="L114" s="7" t="s">
        <v>823</v>
      </c>
      <c r="M114" s="21" t="s">
        <v>818</v>
      </c>
      <c r="N114" s="240">
        <v>3</v>
      </c>
      <c r="O114" s="22">
        <v>1</v>
      </c>
      <c r="P114" s="23">
        <v>2</v>
      </c>
      <c r="Q114" s="21" t="s">
        <v>824</v>
      </c>
      <c r="R114" s="21" t="s">
        <v>825</v>
      </c>
      <c r="S114" s="24" t="s">
        <v>826</v>
      </c>
      <c r="T114" s="6"/>
      <c r="U114" s="60">
        <v>34948</v>
      </c>
      <c r="V114" s="60">
        <f t="shared" si="22"/>
        <v>0</v>
      </c>
      <c r="W114" s="60"/>
      <c r="X114" s="60"/>
      <c r="Y114" s="60"/>
      <c r="Z114" s="60"/>
      <c r="AA114" s="60"/>
      <c r="AB114" s="14"/>
      <c r="AC114" s="14"/>
    </row>
    <row r="115" spans="1:29" ht="61.5" customHeight="1">
      <c r="A115" s="45"/>
      <c r="B115" s="16">
        <v>27</v>
      </c>
      <c r="C115" s="16">
        <v>4</v>
      </c>
      <c r="D115" s="14" t="s">
        <v>303</v>
      </c>
      <c r="E115" s="14" t="s">
        <v>309</v>
      </c>
      <c r="F115" s="14" t="s">
        <v>1144</v>
      </c>
      <c r="G115" s="14" t="s">
        <v>827</v>
      </c>
      <c r="H115" s="17" t="s">
        <v>78</v>
      </c>
      <c r="I115" s="18" t="s">
        <v>14</v>
      </c>
      <c r="J115" s="19"/>
      <c r="K115" s="20" t="s">
        <v>817</v>
      </c>
      <c r="L115" s="7" t="s">
        <v>704</v>
      </c>
      <c r="M115" s="21" t="s">
        <v>818</v>
      </c>
      <c r="N115" s="240">
        <f>O115+P115</f>
        <v>3</v>
      </c>
      <c r="O115" s="22">
        <v>1</v>
      </c>
      <c r="P115" s="23">
        <v>2</v>
      </c>
      <c r="Q115" s="21" t="s">
        <v>310</v>
      </c>
      <c r="R115" s="21" t="s">
        <v>828</v>
      </c>
      <c r="S115" s="53"/>
      <c r="T115" s="6"/>
      <c r="U115" s="60">
        <v>21342</v>
      </c>
      <c r="V115" s="60">
        <f t="shared" si="22"/>
        <v>0</v>
      </c>
      <c r="W115" s="60"/>
      <c r="X115" s="60"/>
      <c r="Y115" s="60"/>
      <c r="Z115" s="60"/>
      <c r="AA115" s="60"/>
      <c r="AB115" s="14"/>
      <c r="AC115" s="14"/>
    </row>
    <row r="116" spans="1:29" ht="60" customHeight="1">
      <c r="A116" s="45"/>
      <c r="B116" s="16">
        <v>27</v>
      </c>
      <c r="C116" s="16">
        <v>5</v>
      </c>
      <c r="D116" s="14" t="s">
        <v>303</v>
      </c>
      <c r="E116" s="14" t="s">
        <v>1580</v>
      </c>
      <c r="F116" s="14" t="s">
        <v>99</v>
      </c>
      <c r="G116" s="14" t="s">
        <v>161</v>
      </c>
      <c r="H116" s="17" t="s">
        <v>78</v>
      </c>
      <c r="I116" s="18" t="s">
        <v>18</v>
      </c>
      <c r="J116" s="19"/>
      <c r="K116" s="20" t="s">
        <v>311</v>
      </c>
      <c r="L116" s="14" t="s">
        <v>728</v>
      </c>
      <c r="M116" s="21" t="s">
        <v>818</v>
      </c>
      <c r="N116" s="240">
        <f>O116+P116</f>
        <v>3</v>
      </c>
      <c r="O116" s="22">
        <v>1</v>
      </c>
      <c r="P116" s="23">
        <v>2</v>
      </c>
      <c r="Q116" s="21" t="s">
        <v>312</v>
      </c>
      <c r="R116" s="21" t="s">
        <v>1527</v>
      </c>
      <c r="S116" s="24" t="s">
        <v>1145</v>
      </c>
      <c r="T116" s="140"/>
      <c r="U116" s="60">
        <v>37462</v>
      </c>
      <c r="V116" s="60">
        <f t="shared" si="22"/>
        <v>0</v>
      </c>
      <c r="W116" s="60"/>
      <c r="X116" s="60"/>
      <c r="Y116" s="60"/>
      <c r="Z116" s="60"/>
      <c r="AA116" s="60"/>
      <c r="AB116" s="14"/>
      <c r="AC116" s="14"/>
    </row>
    <row r="117" spans="1:29" ht="60" customHeight="1">
      <c r="A117" s="45"/>
      <c r="B117" s="16">
        <v>28</v>
      </c>
      <c r="C117" s="16">
        <v>1</v>
      </c>
      <c r="D117" s="14" t="s">
        <v>313</v>
      </c>
      <c r="E117" s="14" t="s">
        <v>314</v>
      </c>
      <c r="F117" s="14" t="s">
        <v>16</v>
      </c>
      <c r="G117" s="14" t="s">
        <v>15</v>
      </c>
      <c r="H117" s="17" t="s">
        <v>189</v>
      </c>
      <c r="I117" s="18" t="s">
        <v>315</v>
      </c>
      <c r="J117" s="19"/>
      <c r="K117" s="20" t="s">
        <v>796</v>
      </c>
      <c r="L117" s="7" t="s">
        <v>316</v>
      </c>
      <c r="M117" s="21" t="s">
        <v>317</v>
      </c>
      <c r="N117" s="240">
        <v>1</v>
      </c>
      <c r="O117" s="22">
        <v>0</v>
      </c>
      <c r="P117" s="23">
        <v>1</v>
      </c>
      <c r="Q117" s="21" t="s">
        <v>1391</v>
      </c>
      <c r="R117" s="21" t="s">
        <v>318</v>
      </c>
      <c r="S117" s="24" t="s">
        <v>319</v>
      </c>
      <c r="T117" s="24"/>
      <c r="U117" s="60">
        <v>1100</v>
      </c>
      <c r="V117" s="60">
        <v>0</v>
      </c>
      <c r="W117" s="60"/>
      <c r="X117" s="60"/>
      <c r="Y117" s="60">
        <v>1100</v>
      </c>
      <c r="Z117" s="60"/>
      <c r="AA117" s="60"/>
      <c r="AB117" s="14"/>
      <c r="AC117" s="14"/>
    </row>
    <row r="118" spans="1:29" ht="60" customHeight="1">
      <c r="A118" s="45"/>
      <c r="B118" s="16">
        <v>28</v>
      </c>
      <c r="C118" s="113">
        <v>2</v>
      </c>
      <c r="D118" s="9" t="s">
        <v>320</v>
      </c>
      <c r="E118" s="8" t="s">
        <v>321</v>
      </c>
      <c r="F118" s="8" t="s">
        <v>789</v>
      </c>
      <c r="G118" s="8" t="s">
        <v>1142</v>
      </c>
      <c r="H118" s="34" t="s">
        <v>72</v>
      </c>
      <c r="I118" s="18" t="s">
        <v>219</v>
      </c>
      <c r="J118" s="141"/>
      <c r="K118" s="57"/>
      <c r="L118" s="9" t="s">
        <v>696</v>
      </c>
      <c r="M118" s="58" t="s">
        <v>322</v>
      </c>
      <c r="N118" s="244">
        <f t="shared" ref="N118" si="23">O118+P118</f>
        <v>1</v>
      </c>
      <c r="O118" s="36">
        <v>1</v>
      </c>
      <c r="P118" s="37">
        <v>0</v>
      </c>
      <c r="Q118" s="58" t="s">
        <v>323</v>
      </c>
      <c r="R118" s="58" t="s">
        <v>1581</v>
      </c>
      <c r="S118" s="142"/>
      <c r="T118" s="8"/>
      <c r="U118" s="60">
        <f>V118+Y118+Z118</f>
        <v>5946</v>
      </c>
      <c r="V118" s="60">
        <f t="shared" ref="V118" si="24">W118+X118</f>
        <v>5946</v>
      </c>
      <c r="W118" s="60">
        <v>1446</v>
      </c>
      <c r="X118" s="60">
        <v>4500</v>
      </c>
      <c r="Y118" s="60"/>
      <c r="Z118" s="60"/>
      <c r="AA118" s="60"/>
      <c r="AB118" s="14" t="s">
        <v>67</v>
      </c>
      <c r="AC118" s="14"/>
    </row>
    <row r="119" spans="1:29" ht="108">
      <c r="A119" s="45"/>
      <c r="B119" s="16">
        <v>29</v>
      </c>
      <c r="C119" s="16">
        <v>1</v>
      </c>
      <c r="D119" s="14" t="s">
        <v>324</v>
      </c>
      <c r="E119" s="14" t="s">
        <v>325</v>
      </c>
      <c r="F119" s="14" t="s">
        <v>10</v>
      </c>
      <c r="G119" s="14" t="s">
        <v>71</v>
      </c>
      <c r="H119" s="17" t="s">
        <v>91</v>
      </c>
      <c r="I119" s="18" t="s">
        <v>92</v>
      </c>
      <c r="J119" s="19"/>
      <c r="K119" s="20" t="s">
        <v>765</v>
      </c>
      <c r="L119" s="7" t="s">
        <v>695</v>
      </c>
      <c r="M119" s="21" t="s">
        <v>1351</v>
      </c>
      <c r="N119" s="240">
        <f>O119+P119</f>
        <v>2</v>
      </c>
      <c r="O119" s="22">
        <v>0</v>
      </c>
      <c r="P119" s="23">
        <v>2</v>
      </c>
      <c r="Q119" s="21" t="s">
        <v>1528</v>
      </c>
      <c r="R119" s="21" t="s">
        <v>1530</v>
      </c>
      <c r="S119" s="53"/>
      <c r="T119" s="21"/>
      <c r="U119" s="60">
        <v>8566</v>
      </c>
      <c r="V119" s="60">
        <f>W119+X119</f>
        <v>0</v>
      </c>
      <c r="W119" s="60"/>
      <c r="X119" s="60"/>
      <c r="Y119" s="60">
        <v>8566</v>
      </c>
      <c r="Z119" s="60"/>
      <c r="AA119" s="60"/>
      <c r="AB119" s="14" t="s">
        <v>67</v>
      </c>
      <c r="AC119" s="14"/>
    </row>
    <row r="120" spans="1:29" ht="84">
      <c r="A120" s="45"/>
      <c r="B120" s="16">
        <v>29</v>
      </c>
      <c r="C120" s="16">
        <v>2</v>
      </c>
      <c r="D120" s="14" t="s">
        <v>326</v>
      </c>
      <c r="E120" s="14" t="s">
        <v>327</v>
      </c>
      <c r="F120" s="14" t="s">
        <v>79</v>
      </c>
      <c r="G120" s="14" t="s">
        <v>1350</v>
      </c>
      <c r="H120" s="17" t="s">
        <v>91</v>
      </c>
      <c r="I120" s="18" t="s">
        <v>92</v>
      </c>
      <c r="J120" s="19"/>
      <c r="K120" s="20" t="s">
        <v>671</v>
      </c>
      <c r="L120" s="7" t="s">
        <v>810</v>
      </c>
      <c r="M120" s="21" t="s">
        <v>328</v>
      </c>
      <c r="N120" s="240">
        <f>O120+P120</f>
        <v>1</v>
      </c>
      <c r="O120" s="22">
        <v>0</v>
      </c>
      <c r="P120" s="23">
        <v>1</v>
      </c>
      <c r="Q120" s="21" t="s">
        <v>329</v>
      </c>
      <c r="R120" s="21" t="s">
        <v>1529</v>
      </c>
      <c r="S120" s="24"/>
      <c r="T120" s="117"/>
      <c r="U120" s="60">
        <v>5816</v>
      </c>
      <c r="V120" s="60">
        <f>W120+X120</f>
        <v>0</v>
      </c>
      <c r="W120" s="60"/>
      <c r="X120" s="60"/>
      <c r="Y120" s="60">
        <v>5816</v>
      </c>
      <c r="Z120" s="60"/>
      <c r="AA120" s="60"/>
      <c r="AB120" s="14" t="s">
        <v>67</v>
      </c>
      <c r="AC120" s="14"/>
    </row>
    <row r="121" spans="1:29" ht="168">
      <c r="A121" s="45"/>
      <c r="B121" s="16">
        <v>29</v>
      </c>
      <c r="C121" s="16">
        <v>3</v>
      </c>
      <c r="D121" s="14" t="s">
        <v>324</v>
      </c>
      <c r="E121" s="14" t="s">
        <v>330</v>
      </c>
      <c r="F121" s="14" t="s">
        <v>70</v>
      </c>
      <c r="G121" s="14" t="s">
        <v>716</v>
      </c>
      <c r="H121" s="17" t="s">
        <v>73</v>
      </c>
      <c r="I121" s="18" t="s">
        <v>331</v>
      </c>
      <c r="J121" s="19"/>
      <c r="K121" s="20" t="s">
        <v>672</v>
      </c>
      <c r="L121" s="7" t="s">
        <v>148</v>
      </c>
      <c r="M121" s="21" t="s">
        <v>328</v>
      </c>
      <c r="N121" s="240">
        <f>O121+P121</f>
        <v>1</v>
      </c>
      <c r="O121" s="22">
        <v>0</v>
      </c>
      <c r="P121" s="23">
        <v>1</v>
      </c>
      <c r="Q121" s="21" t="s">
        <v>332</v>
      </c>
      <c r="R121" s="21" t="s">
        <v>1531</v>
      </c>
      <c r="S121" s="24" t="s">
        <v>1349</v>
      </c>
      <c r="T121" s="117"/>
      <c r="U121" s="60">
        <f>V121+Y121+Z121</f>
        <v>9996</v>
      </c>
      <c r="V121" s="60">
        <f>W121+X121</f>
        <v>0</v>
      </c>
      <c r="W121" s="60"/>
      <c r="X121" s="60"/>
      <c r="Y121" s="60">
        <v>9996</v>
      </c>
      <c r="Z121" s="60"/>
      <c r="AA121" s="60"/>
      <c r="AB121" s="14" t="s">
        <v>67</v>
      </c>
      <c r="AC121" s="14"/>
    </row>
    <row r="122" spans="1:29" ht="60" customHeight="1">
      <c r="A122" s="45"/>
      <c r="B122" s="16">
        <v>30</v>
      </c>
      <c r="C122" s="16">
        <v>1</v>
      </c>
      <c r="D122" s="14" t="s">
        <v>333</v>
      </c>
      <c r="E122" s="14" t="s">
        <v>739</v>
      </c>
      <c r="F122" s="14" t="s">
        <v>10</v>
      </c>
      <c r="G122" s="14" t="s">
        <v>71</v>
      </c>
      <c r="H122" s="17" t="s">
        <v>91</v>
      </c>
      <c r="I122" s="18" t="s">
        <v>92</v>
      </c>
      <c r="J122" s="19"/>
      <c r="K122" s="20" t="s">
        <v>1308</v>
      </c>
      <c r="L122" s="7" t="s">
        <v>707</v>
      </c>
      <c r="M122" s="21" t="s">
        <v>334</v>
      </c>
      <c r="N122" s="240">
        <f t="shared" ref="N122:N155" si="25">O122+P122</f>
        <v>0</v>
      </c>
      <c r="O122" s="22">
        <v>0</v>
      </c>
      <c r="P122" s="23">
        <v>0</v>
      </c>
      <c r="Q122" s="21" t="s">
        <v>335</v>
      </c>
      <c r="R122" s="21" t="s">
        <v>336</v>
      </c>
      <c r="S122" s="53"/>
      <c r="T122" s="21"/>
      <c r="U122" s="60">
        <f t="shared" ref="U122:U125" si="26">V122+Y122+Z122</f>
        <v>3000</v>
      </c>
      <c r="V122" s="60">
        <f t="shared" ref="V122:V174" si="27">W122+X122</f>
        <v>0</v>
      </c>
      <c r="W122" s="60"/>
      <c r="X122" s="60"/>
      <c r="Y122" s="60">
        <v>3000</v>
      </c>
      <c r="Z122" s="60"/>
      <c r="AA122" s="60"/>
      <c r="AB122" s="14" t="s">
        <v>67</v>
      </c>
      <c r="AC122" s="14"/>
    </row>
    <row r="123" spans="1:29" ht="60" customHeight="1">
      <c r="A123" s="45"/>
      <c r="B123" s="16">
        <v>30</v>
      </c>
      <c r="C123" s="16">
        <v>2</v>
      </c>
      <c r="D123" s="14" t="s">
        <v>333</v>
      </c>
      <c r="E123" s="14" t="s">
        <v>739</v>
      </c>
      <c r="F123" s="14" t="s">
        <v>89</v>
      </c>
      <c r="G123" s="14" t="s">
        <v>101</v>
      </c>
      <c r="H123" s="17" t="s">
        <v>91</v>
      </c>
      <c r="I123" s="18" t="s">
        <v>92</v>
      </c>
      <c r="J123" s="19"/>
      <c r="K123" s="20" t="s">
        <v>337</v>
      </c>
      <c r="L123" s="7" t="s">
        <v>148</v>
      </c>
      <c r="M123" s="21" t="s">
        <v>334</v>
      </c>
      <c r="N123" s="240">
        <f t="shared" si="25"/>
        <v>0</v>
      </c>
      <c r="O123" s="22">
        <v>0</v>
      </c>
      <c r="P123" s="23">
        <v>0</v>
      </c>
      <c r="Q123" s="21" t="s">
        <v>338</v>
      </c>
      <c r="R123" s="21" t="s">
        <v>339</v>
      </c>
      <c r="S123" s="53"/>
      <c r="T123" s="21"/>
      <c r="U123" s="60">
        <f t="shared" si="26"/>
        <v>2200</v>
      </c>
      <c r="V123" s="60">
        <f t="shared" si="27"/>
        <v>0</v>
      </c>
      <c r="W123" s="60"/>
      <c r="X123" s="60"/>
      <c r="Y123" s="60">
        <v>2200</v>
      </c>
      <c r="Z123" s="60"/>
      <c r="AA123" s="60"/>
      <c r="AB123" s="14" t="s">
        <v>67</v>
      </c>
      <c r="AC123" s="14"/>
    </row>
    <row r="124" spans="1:29" ht="60" customHeight="1">
      <c r="A124" s="45"/>
      <c r="B124" s="16">
        <v>30</v>
      </c>
      <c r="C124" s="16">
        <v>3</v>
      </c>
      <c r="D124" s="14" t="s">
        <v>333</v>
      </c>
      <c r="E124" s="14" t="s">
        <v>739</v>
      </c>
      <c r="F124" s="14" t="s">
        <v>702</v>
      </c>
      <c r="G124" s="14" t="s">
        <v>139</v>
      </c>
      <c r="H124" s="17" t="s">
        <v>91</v>
      </c>
      <c r="I124" s="18" t="s">
        <v>340</v>
      </c>
      <c r="J124" s="19"/>
      <c r="K124" s="20" t="s">
        <v>725</v>
      </c>
      <c r="L124" s="7" t="s">
        <v>708</v>
      </c>
      <c r="M124" s="21" t="s">
        <v>334</v>
      </c>
      <c r="N124" s="240">
        <f t="shared" si="25"/>
        <v>0</v>
      </c>
      <c r="O124" s="22">
        <v>0</v>
      </c>
      <c r="P124" s="23">
        <v>0</v>
      </c>
      <c r="Q124" s="21" t="s">
        <v>1309</v>
      </c>
      <c r="R124" s="21" t="s">
        <v>339</v>
      </c>
      <c r="S124" s="24"/>
      <c r="T124" s="21"/>
      <c r="U124" s="60">
        <f t="shared" si="26"/>
        <v>2484</v>
      </c>
      <c r="V124" s="60">
        <f t="shared" si="27"/>
        <v>0</v>
      </c>
      <c r="W124" s="60"/>
      <c r="X124" s="60"/>
      <c r="Y124" s="60">
        <v>2484</v>
      </c>
      <c r="Z124" s="60"/>
      <c r="AA124" s="60"/>
      <c r="AB124" s="14" t="s">
        <v>67</v>
      </c>
      <c r="AC124" s="14"/>
    </row>
    <row r="125" spans="1:29" ht="60" customHeight="1">
      <c r="A125" s="45"/>
      <c r="B125" s="16">
        <v>30</v>
      </c>
      <c r="C125" s="16">
        <v>4</v>
      </c>
      <c r="D125" s="14" t="s">
        <v>333</v>
      </c>
      <c r="E125" s="14" t="s">
        <v>739</v>
      </c>
      <c r="F125" s="14" t="s">
        <v>341</v>
      </c>
      <c r="G125" s="14" t="s">
        <v>341</v>
      </c>
      <c r="H125" s="17" t="s">
        <v>91</v>
      </c>
      <c r="I125" s="18" t="s">
        <v>340</v>
      </c>
      <c r="J125" s="19"/>
      <c r="K125" s="20" t="s">
        <v>342</v>
      </c>
      <c r="L125" s="7" t="s">
        <v>710</v>
      </c>
      <c r="M125" s="21" t="s">
        <v>334</v>
      </c>
      <c r="N125" s="240">
        <f t="shared" si="25"/>
        <v>0</v>
      </c>
      <c r="O125" s="22">
        <v>0</v>
      </c>
      <c r="P125" s="23">
        <v>0</v>
      </c>
      <c r="Q125" s="21" t="s">
        <v>343</v>
      </c>
      <c r="R125" s="21" t="s">
        <v>339</v>
      </c>
      <c r="S125" s="24"/>
      <c r="T125" s="21" t="s">
        <v>344</v>
      </c>
      <c r="U125" s="60">
        <f t="shared" si="26"/>
        <v>2000</v>
      </c>
      <c r="V125" s="60">
        <f t="shared" si="27"/>
        <v>0</v>
      </c>
      <c r="W125" s="60"/>
      <c r="X125" s="60"/>
      <c r="Y125" s="60">
        <v>2000</v>
      </c>
      <c r="Z125" s="60"/>
      <c r="AA125" s="60"/>
      <c r="AB125" s="14" t="s">
        <v>67</v>
      </c>
      <c r="AC125" s="14"/>
    </row>
    <row r="126" spans="1:29" ht="60" customHeight="1">
      <c r="A126" s="45"/>
      <c r="B126" s="16">
        <v>30</v>
      </c>
      <c r="C126" s="16">
        <v>5</v>
      </c>
      <c r="D126" s="14" t="s">
        <v>333</v>
      </c>
      <c r="E126" s="14" t="s">
        <v>739</v>
      </c>
      <c r="F126" s="14" t="s">
        <v>779</v>
      </c>
      <c r="G126" s="14" t="s">
        <v>941</v>
      </c>
      <c r="H126" s="17" t="s">
        <v>91</v>
      </c>
      <c r="I126" s="18" t="s">
        <v>340</v>
      </c>
      <c r="J126" s="19"/>
      <c r="K126" s="20" t="s">
        <v>994</v>
      </c>
      <c r="L126" s="7" t="s">
        <v>703</v>
      </c>
      <c r="M126" s="21" t="s">
        <v>334</v>
      </c>
      <c r="N126" s="240">
        <f t="shared" si="25"/>
        <v>0</v>
      </c>
      <c r="O126" s="22">
        <v>0</v>
      </c>
      <c r="P126" s="23">
        <v>0</v>
      </c>
      <c r="Q126" s="21" t="s">
        <v>995</v>
      </c>
      <c r="R126" s="21" t="s">
        <v>996</v>
      </c>
      <c r="S126" s="24"/>
      <c r="T126" s="21"/>
      <c r="U126" s="60"/>
      <c r="V126" s="60"/>
      <c r="W126" s="60"/>
      <c r="X126" s="60"/>
      <c r="Y126" s="60"/>
      <c r="Z126" s="60"/>
      <c r="AA126" s="60"/>
      <c r="AB126" s="14"/>
      <c r="AC126" s="14"/>
    </row>
    <row r="127" spans="1:29" ht="285" customHeight="1">
      <c r="A127" s="45"/>
      <c r="B127" s="16">
        <v>30</v>
      </c>
      <c r="C127" s="16">
        <v>6</v>
      </c>
      <c r="D127" s="14" t="s">
        <v>333</v>
      </c>
      <c r="E127" s="14" t="s">
        <v>345</v>
      </c>
      <c r="F127" s="14" t="s">
        <v>702</v>
      </c>
      <c r="G127" s="14" t="s">
        <v>139</v>
      </c>
      <c r="H127" s="17" t="s">
        <v>91</v>
      </c>
      <c r="I127" s="18" t="s">
        <v>340</v>
      </c>
      <c r="J127" s="19"/>
      <c r="K127" s="20" t="s">
        <v>725</v>
      </c>
      <c r="L127" s="7" t="s">
        <v>703</v>
      </c>
      <c r="M127" s="21" t="s">
        <v>346</v>
      </c>
      <c r="N127" s="240">
        <f t="shared" si="25"/>
        <v>2</v>
      </c>
      <c r="O127" s="22">
        <v>0</v>
      </c>
      <c r="P127" s="23">
        <v>2</v>
      </c>
      <c r="Q127" s="21" t="s">
        <v>1582</v>
      </c>
      <c r="R127" s="21" t="s">
        <v>1583</v>
      </c>
      <c r="S127" s="77" t="s">
        <v>726</v>
      </c>
      <c r="T127" s="24"/>
      <c r="U127" s="60">
        <f t="shared" ref="U127" si="28">V127+Y127+Z127</f>
        <v>11950</v>
      </c>
      <c r="V127" s="60">
        <f t="shared" ref="V127" si="29">W127+X127</f>
        <v>0</v>
      </c>
      <c r="W127" s="60"/>
      <c r="X127" s="60"/>
      <c r="Y127" s="60">
        <v>11950</v>
      </c>
      <c r="Z127" s="60"/>
      <c r="AA127" s="60"/>
      <c r="AB127" s="14" t="s">
        <v>67</v>
      </c>
      <c r="AC127" s="14"/>
    </row>
    <row r="128" spans="1:29" ht="93" customHeight="1">
      <c r="A128" s="45"/>
      <c r="B128" s="16">
        <v>30</v>
      </c>
      <c r="C128" s="16">
        <v>7</v>
      </c>
      <c r="D128" s="14" t="s">
        <v>333</v>
      </c>
      <c r="E128" s="14" t="s">
        <v>1005</v>
      </c>
      <c r="F128" s="14" t="s">
        <v>698</v>
      </c>
      <c r="G128" s="14" t="s">
        <v>1006</v>
      </c>
      <c r="H128" s="17" t="s">
        <v>91</v>
      </c>
      <c r="I128" s="18" t="s">
        <v>340</v>
      </c>
      <c r="J128" s="19"/>
      <c r="K128" s="20" t="s">
        <v>997</v>
      </c>
      <c r="L128" s="7" t="s">
        <v>833</v>
      </c>
      <c r="M128" s="21" t="s">
        <v>998</v>
      </c>
      <c r="N128" s="240">
        <f t="shared" si="25"/>
        <v>0</v>
      </c>
      <c r="O128" s="22">
        <v>0</v>
      </c>
      <c r="P128" s="23">
        <v>0</v>
      </c>
      <c r="Q128" s="21" t="s">
        <v>1007</v>
      </c>
      <c r="R128" s="21" t="s">
        <v>999</v>
      </c>
      <c r="S128" s="77"/>
      <c r="T128" s="24"/>
      <c r="U128" s="60"/>
      <c r="V128" s="60"/>
      <c r="W128" s="60"/>
      <c r="X128" s="60"/>
      <c r="Y128" s="60"/>
      <c r="Z128" s="60"/>
      <c r="AA128" s="60"/>
      <c r="AB128" s="14"/>
      <c r="AC128" s="14"/>
    </row>
    <row r="129" spans="1:29" ht="93" customHeight="1">
      <c r="A129" s="45"/>
      <c r="B129" s="16">
        <v>30</v>
      </c>
      <c r="C129" s="16">
        <v>8</v>
      </c>
      <c r="D129" s="14" t="s">
        <v>333</v>
      </c>
      <c r="E129" s="14" t="s">
        <v>697</v>
      </c>
      <c r="F129" s="14" t="s">
        <v>779</v>
      </c>
      <c r="G129" s="14" t="s">
        <v>941</v>
      </c>
      <c r="H129" s="17" t="s">
        <v>91</v>
      </c>
      <c r="I129" s="18" t="s">
        <v>340</v>
      </c>
      <c r="J129" s="19"/>
      <c r="K129" s="20" t="s">
        <v>361</v>
      </c>
      <c r="L129" s="7" t="s">
        <v>680</v>
      </c>
      <c r="M129" s="21" t="s">
        <v>998</v>
      </c>
      <c r="N129" s="240">
        <f t="shared" si="25"/>
        <v>0</v>
      </c>
      <c r="O129" s="22">
        <v>0</v>
      </c>
      <c r="P129" s="23">
        <v>0</v>
      </c>
      <c r="Q129" s="21" t="s">
        <v>1000</v>
      </c>
      <c r="R129" s="21" t="s">
        <v>1001</v>
      </c>
      <c r="S129" s="77"/>
      <c r="T129" s="117"/>
      <c r="U129" s="60"/>
      <c r="V129" s="60"/>
      <c r="W129" s="60"/>
      <c r="X129" s="60"/>
      <c r="Y129" s="60"/>
      <c r="Z129" s="60"/>
      <c r="AA129" s="60"/>
      <c r="AB129" s="14"/>
      <c r="AC129" s="14"/>
    </row>
    <row r="130" spans="1:29" ht="93" customHeight="1">
      <c r="A130" s="45"/>
      <c r="B130" s="16">
        <v>30</v>
      </c>
      <c r="C130" s="16">
        <v>9</v>
      </c>
      <c r="D130" s="14" t="s">
        <v>333</v>
      </c>
      <c r="E130" s="14" t="s">
        <v>697</v>
      </c>
      <c r="F130" s="14" t="s">
        <v>29</v>
      </c>
      <c r="G130" s="14" t="s">
        <v>974</v>
      </c>
      <c r="H130" s="17" t="s">
        <v>91</v>
      </c>
      <c r="I130" s="18" t="s">
        <v>340</v>
      </c>
      <c r="J130" s="19"/>
      <c r="K130" s="20" t="s">
        <v>1002</v>
      </c>
      <c r="L130" s="7" t="s">
        <v>680</v>
      </c>
      <c r="M130" s="21" t="s">
        <v>998</v>
      </c>
      <c r="N130" s="240">
        <f t="shared" si="25"/>
        <v>0</v>
      </c>
      <c r="O130" s="22">
        <v>0</v>
      </c>
      <c r="P130" s="23">
        <v>0</v>
      </c>
      <c r="Q130" s="21" t="s">
        <v>1003</v>
      </c>
      <c r="R130" s="21" t="s">
        <v>1004</v>
      </c>
      <c r="S130" s="77"/>
      <c r="T130" s="117"/>
      <c r="U130" s="60"/>
      <c r="V130" s="60"/>
      <c r="W130" s="60"/>
      <c r="X130" s="60"/>
      <c r="Y130" s="60"/>
      <c r="Z130" s="60"/>
      <c r="AA130" s="60"/>
      <c r="AB130" s="14"/>
      <c r="AC130" s="14"/>
    </row>
    <row r="131" spans="1:29" ht="93" customHeight="1">
      <c r="A131" s="143"/>
      <c r="B131" s="16">
        <v>31</v>
      </c>
      <c r="C131" s="16">
        <v>1</v>
      </c>
      <c r="D131" s="14" t="s">
        <v>347</v>
      </c>
      <c r="E131" s="14" t="s">
        <v>348</v>
      </c>
      <c r="F131" s="14" t="s">
        <v>99</v>
      </c>
      <c r="G131" s="14" t="s">
        <v>15</v>
      </c>
      <c r="H131" s="17" t="s">
        <v>91</v>
      </c>
      <c r="I131" s="18" t="s">
        <v>92</v>
      </c>
      <c r="J131" s="19"/>
      <c r="K131" s="20" t="s">
        <v>919</v>
      </c>
      <c r="L131" s="14" t="s">
        <v>847</v>
      </c>
      <c r="M131" s="21" t="s">
        <v>349</v>
      </c>
      <c r="N131" s="240">
        <f t="shared" si="25"/>
        <v>0</v>
      </c>
      <c r="O131" s="22">
        <v>0</v>
      </c>
      <c r="P131" s="23">
        <v>0</v>
      </c>
      <c r="Q131" s="21" t="s">
        <v>350</v>
      </c>
      <c r="R131" s="21" t="s">
        <v>351</v>
      </c>
      <c r="S131" s="24" t="s">
        <v>920</v>
      </c>
      <c r="T131" s="117" t="s">
        <v>1532</v>
      </c>
      <c r="U131" s="60">
        <f>V131+Y131+Z131</f>
        <v>6474</v>
      </c>
      <c r="V131" s="60">
        <f>W131+X131</f>
        <v>0</v>
      </c>
      <c r="W131" s="60"/>
      <c r="X131" s="60"/>
      <c r="Y131" s="60">
        <v>6474</v>
      </c>
      <c r="Z131" s="60"/>
      <c r="AA131" s="60"/>
      <c r="AB131" s="14" t="s">
        <v>67</v>
      </c>
      <c r="AC131" s="14"/>
    </row>
    <row r="132" spans="1:29" ht="93" customHeight="1">
      <c r="A132" s="45"/>
      <c r="B132" s="16">
        <v>31</v>
      </c>
      <c r="C132" s="16">
        <v>2</v>
      </c>
      <c r="D132" s="14" t="s">
        <v>347</v>
      </c>
      <c r="E132" s="14" t="s">
        <v>352</v>
      </c>
      <c r="F132" s="14" t="s">
        <v>686</v>
      </c>
      <c r="G132" s="14" t="s">
        <v>845</v>
      </c>
      <c r="H132" s="17" t="s">
        <v>91</v>
      </c>
      <c r="I132" s="18" t="s">
        <v>92</v>
      </c>
      <c r="J132" s="19"/>
      <c r="K132" s="20" t="s">
        <v>921</v>
      </c>
      <c r="L132" s="14" t="s">
        <v>705</v>
      </c>
      <c r="M132" s="21" t="s">
        <v>349</v>
      </c>
      <c r="N132" s="240">
        <f t="shared" si="25"/>
        <v>0</v>
      </c>
      <c r="O132" s="22">
        <v>0</v>
      </c>
      <c r="P132" s="23">
        <v>0</v>
      </c>
      <c r="Q132" s="21" t="s">
        <v>350</v>
      </c>
      <c r="R132" s="21" t="s">
        <v>922</v>
      </c>
      <c r="S132" s="24" t="s">
        <v>920</v>
      </c>
      <c r="T132" s="117" t="s">
        <v>353</v>
      </c>
      <c r="U132" s="60">
        <f>V132+Y132+Z132</f>
        <v>1011</v>
      </c>
      <c r="V132" s="60">
        <f>W132+X132</f>
        <v>0</v>
      </c>
      <c r="W132" s="60"/>
      <c r="X132" s="60"/>
      <c r="Y132" s="60">
        <v>1011</v>
      </c>
      <c r="Z132" s="60"/>
      <c r="AA132" s="60"/>
      <c r="AB132" s="14" t="s">
        <v>67</v>
      </c>
      <c r="AC132" s="14"/>
    </row>
    <row r="133" spans="1:29" ht="93" customHeight="1">
      <c r="A133" s="45"/>
      <c r="B133" s="16">
        <v>31</v>
      </c>
      <c r="C133" s="16">
        <v>3</v>
      </c>
      <c r="D133" s="14" t="s">
        <v>347</v>
      </c>
      <c r="E133" s="14" t="s">
        <v>354</v>
      </c>
      <c r="F133" s="14" t="s">
        <v>702</v>
      </c>
      <c r="G133" s="14" t="s">
        <v>139</v>
      </c>
      <c r="H133" s="17" t="s">
        <v>91</v>
      </c>
      <c r="I133" s="18" t="s">
        <v>92</v>
      </c>
      <c r="J133" s="19"/>
      <c r="K133" s="20" t="s">
        <v>923</v>
      </c>
      <c r="L133" s="7" t="s">
        <v>707</v>
      </c>
      <c r="M133" s="21" t="s">
        <v>349</v>
      </c>
      <c r="N133" s="240">
        <f t="shared" si="25"/>
        <v>0</v>
      </c>
      <c r="O133" s="22">
        <v>0</v>
      </c>
      <c r="P133" s="23">
        <v>0</v>
      </c>
      <c r="Q133" s="21" t="s">
        <v>350</v>
      </c>
      <c r="R133" s="21" t="s">
        <v>922</v>
      </c>
      <c r="S133" s="24" t="s">
        <v>920</v>
      </c>
      <c r="T133" s="24"/>
      <c r="U133" s="60">
        <f>V133+Y133+Z133</f>
        <v>1126</v>
      </c>
      <c r="V133" s="60">
        <f>W133+X133</f>
        <v>0</v>
      </c>
      <c r="W133" s="60"/>
      <c r="X133" s="60"/>
      <c r="Y133" s="60">
        <v>1126</v>
      </c>
      <c r="Z133" s="60"/>
      <c r="AA133" s="60"/>
      <c r="AB133" s="14" t="s">
        <v>67</v>
      </c>
      <c r="AC133" s="14"/>
    </row>
    <row r="134" spans="1:29" ht="93" customHeight="1">
      <c r="A134" s="45"/>
      <c r="B134" s="16">
        <v>31</v>
      </c>
      <c r="C134" s="16">
        <v>4</v>
      </c>
      <c r="D134" s="14" t="s">
        <v>347</v>
      </c>
      <c r="E134" s="14" t="s">
        <v>355</v>
      </c>
      <c r="F134" s="14" t="s">
        <v>690</v>
      </c>
      <c r="G134" s="14" t="s">
        <v>691</v>
      </c>
      <c r="H134" s="17" t="s">
        <v>91</v>
      </c>
      <c r="I134" s="18" t="s">
        <v>92</v>
      </c>
      <c r="J134" s="19"/>
      <c r="K134" s="20" t="s">
        <v>924</v>
      </c>
      <c r="L134" s="7" t="s">
        <v>707</v>
      </c>
      <c r="M134" s="21" t="s">
        <v>349</v>
      </c>
      <c r="N134" s="240">
        <f t="shared" si="25"/>
        <v>0</v>
      </c>
      <c r="O134" s="22">
        <v>0</v>
      </c>
      <c r="P134" s="23">
        <v>0</v>
      </c>
      <c r="Q134" s="21" t="s">
        <v>350</v>
      </c>
      <c r="R134" s="21" t="s">
        <v>922</v>
      </c>
      <c r="S134" s="24" t="s">
        <v>920</v>
      </c>
      <c r="T134" s="24"/>
      <c r="U134" s="60">
        <f>V134+Y134+Z134</f>
        <v>972</v>
      </c>
      <c r="V134" s="60">
        <f>W134+X134</f>
        <v>0</v>
      </c>
      <c r="W134" s="60"/>
      <c r="X134" s="60"/>
      <c r="Y134" s="60">
        <v>972</v>
      </c>
      <c r="Z134" s="60"/>
      <c r="AA134" s="60"/>
      <c r="AB134" s="14" t="s">
        <v>67</v>
      </c>
      <c r="AC134" s="14"/>
    </row>
    <row r="135" spans="1:29" ht="93" customHeight="1">
      <c r="A135" s="45"/>
      <c r="B135" s="16">
        <v>31</v>
      </c>
      <c r="C135" s="16">
        <v>5</v>
      </c>
      <c r="D135" s="14" t="s">
        <v>347</v>
      </c>
      <c r="E135" s="14" t="s">
        <v>925</v>
      </c>
      <c r="F135" s="14" t="s">
        <v>99</v>
      </c>
      <c r="G135" s="14" t="s">
        <v>502</v>
      </c>
      <c r="H135" s="17" t="s">
        <v>91</v>
      </c>
      <c r="I135" s="18" t="s">
        <v>92</v>
      </c>
      <c r="J135" s="19"/>
      <c r="K135" s="20" t="s">
        <v>926</v>
      </c>
      <c r="L135" s="7" t="s">
        <v>810</v>
      </c>
      <c r="M135" s="21" t="s">
        <v>927</v>
      </c>
      <c r="N135" s="240">
        <f t="shared" si="25"/>
        <v>0</v>
      </c>
      <c r="O135" s="22">
        <v>0</v>
      </c>
      <c r="P135" s="23">
        <v>0</v>
      </c>
      <c r="Q135" s="21" t="s">
        <v>1584</v>
      </c>
      <c r="R135" s="21" t="s">
        <v>928</v>
      </c>
      <c r="S135" s="24"/>
      <c r="T135" s="117"/>
      <c r="U135" s="60"/>
      <c r="V135" s="60"/>
      <c r="W135" s="60"/>
      <c r="X135" s="60"/>
      <c r="Y135" s="60"/>
      <c r="Z135" s="60"/>
      <c r="AA135" s="60"/>
      <c r="AB135" s="14"/>
      <c r="AC135" s="14"/>
    </row>
    <row r="136" spans="1:29" ht="93" customHeight="1">
      <c r="A136" s="45"/>
      <c r="B136" s="16">
        <v>31</v>
      </c>
      <c r="C136" s="16">
        <v>6</v>
      </c>
      <c r="D136" s="14" t="s">
        <v>347</v>
      </c>
      <c r="E136" s="14" t="s">
        <v>929</v>
      </c>
      <c r="F136" s="14" t="s">
        <v>10</v>
      </c>
      <c r="G136" s="14" t="s">
        <v>71</v>
      </c>
      <c r="H136" s="17" t="s">
        <v>91</v>
      </c>
      <c r="I136" s="18" t="s">
        <v>92</v>
      </c>
      <c r="J136" s="19"/>
      <c r="K136" s="20" t="s">
        <v>930</v>
      </c>
      <c r="L136" s="7" t="s">
        <v>810</v>
      </c>
      <c r="M136" s="21" t="s">
        <v>927</v>
      </c>
      <c r="N136" s="240">
        <f t="shared" si="25"/>
        <v>0</v>
      </c>
      <c r="O136" s="22">
        <v>0</v>
      </c>
      <c r="P136" s="23">
        <v>0</v>
      </c>
      <c r="Q136" s="21" t="s">
        <v>931</v>
      </c>
      <c r="R136" s="21" t="s">
        <v>928</v>
      </c>
      <c r="S136" s="24"/>
      <c r="T136" s="117"/>
      <c r="U136" s="60"/>
      <c r="V136" s="60"/>
      <c r="W136" s="60"/>
      <c r="X136" s="60"/>
      <c r="Y136" s="60"/>
      <c r="Z136" s="60"/>
      <c r="AA136" s="60"/>
      <c r="AB136" s="14"/>
      <c r="AC136" s="14"/>
    </row>
    <row r="137" spans="1:29" ht="93" customHeight="1">
      <c r="A137" s="45"/>
      <c r="B137" s="16">
        <v>31</v>
      </c>
      <c r="C137" s="16">
        <v>7</v>
      </c>
      <c r="D137" s="14" t="s">
        <v>347</v>
      </c>
      <c r="E137" s="14" t="s">
        <v>932</v>
      </c>
      <c r="F137" s="14" t="s">
        <v>89</v>
      </c>
      <c r="G137" s="14" t="s">
        <v>90</v>
      </c>
      <c r="H137" s="17" t="s">
        <v>91</v>
      </c>
      <c r="I137" s="18" t="s">
        <v>92</v>
      </c>
      <c r="J137" s="19"/>
      <c r="K137" s="20" t="s">
        <v>933</v>
      </c>
      <c r="L137" s="7" t="s">
        <v>148</v>
      </c>
      <c r="M137" s="21" t="s">
        <v>927</v>
      </c>
      <c r="N137" s="240">
        <f t="shared" si="25"/>
        <v>0</v>
      </c>
      <c r="O137" s="22">
        <v>0</v>
      </c>
      <c r="P137" s="23">
        <v>0</v>
      </c>
      <c r="Q137" s="21" t="s">
        <v>1585</v>
      </c>
      <c r="R137" s="21" t="s">
        <v>928</v>
      </c>
      <c r="S137" s="24"/>
      <c r="T137" s="117"/>
      <c r="U137" s="60"/>
      <c r="V137" s="60"/>
      <c r="W137" s="60"/>
      <c r="X137" s="60"/>
      <c r="Y137" s="60"/>
      <c r="Z137" s="60"/>
      <c r="AA137" s="60"/>
      <c r="AB137" s="14"/>
      <c r="AC137" s="14"/>
    </row>
    <row r="138" spans="1:29" ht="93" customHeight="1">
      <c r="A138" s="45"/>
      <c r="B138" s="16">
        <v>31</v>
      </c>
      <c r="C138" s="16">
        <v>8</v>
      </c>
      <c r="D138" s="14" t="s">
        <v>347</v>
      </c>
      <c r="E138" s="14" t="s">
        <v>934</v>
      </c>
      <c r="F138" s="14" t="s">
        <v>702</v>
      </c>
      <c r="G138" s="14" t="s">
        <v>139</v>
      </c>
      <c r="H138" s="17" t="s">
        <v>91</v>
      </c>
      <c r="I138" s="18" t="s">
        <v>92</v>
      </c>
      <c r="J138" s="19"/>
      <c r="K138" s="20" t="s">
        <v>935</v>
      </c>
      <c r="L138" s="7" t="s">
        <v>708</v>
      </c>
      <c r="M138" s="21" t="s">
        <v>927</v>
      </c>
      <c r="N138" s="240">
        <f t="shared" si="25"/>
        <v>0</v>
      </c>
      <c r="O138" s="22">
        <v>0</v>
      </c>
      <c r="P138" s="23">
        <v>0</v>
      </c>
      <c r="Q138" s="21" t="s">
        <v>936</v>
      </c>
      <c r="R138" s="21" t="s">
        <v>928</v>
      </c>
      <c r="S138" s="24"/>
      <c r="T138" s="117"/>
      <c r="U138" s="60"/>
      <c r="V138" s="60"/>
      <c r="W138" s="60"/>
      <c r="X138" s="60"/>
      <c r="Y138" s="60"/>
      <c r="Z138" s="60"/>
      <c r="AA138" s="60"/>
      <c r="AB138" s="14"/>
      <c r="AC138" s="14"/>
    </row>
    <row r="139" spans="1:29" ht="93" customHeight="1">
      <c r="A139" s="45"/>
      <c r="B139" s="16">
        <v>31</v>
      </c>
      <c r="C139" s="16">
        <v>9</v>
      </c>
      <c r="D139" s="14" t="s">
        <v>347</v>
      </c>
      <c r="E139" s="14" t="s">
        <v>937</v>
      </c>
      <c r="F139" s="14" t="s">
        <v>99</v>
      </c>
      <c r="G139" s="14" t="s">
        <v>341</v>
      </c>
      <c r="H139" s="17" t="s">
        <v>91</v>
      </c>
      <c r="I139" s="18" t="s">
        <v>92</v>
      </c>
      <c r="J139" s="19"/>
      <c r="K139" s="20" t="s">
        <v>938</v>
      </c>
      <c r="L139" s="7" t="s">
        <v>710</v>
      </c>
      <c r="M139" s="21" t="s">
        <v>927</v>
      </c>
      <c r="N139" s="240">
        <f t="shared" si="25"/>
        <v>0</v>
      </c>
      <c r="O139" s="22">
        <v>0</v>
      </c>
      <c r="P139" s="23">
        <v>0</v>
      </c>
      <c r="Q139" s="21" t="s">
        <v>939</v>
      </c>
      <c r="R139" s="21" t="s">
        <v>928</v>
      </c>
      <c r="S139" s="24"/>
      <c r="T139" s="117"/>
      <c r="U139" s="60"/>
      <c r="V139" s="60"/>
      <c r="W139" s="60"/>
      <c r="X139" s="60"/>
      <c r="Y139" s="60"/>
      <c r="Z139" s="60"/>
      <c r="AA139" s="60"/>
      <c r="AB139" s="14"/>
      <c r="AC139" s="14"/>
    </row>
    <row r="140" spans="1:29" ht="93" customHeight="1">
      <c r="A140" s="45"/>
      <c r="B140" s="16">
        <v>31</v>
      </c>
      <c r="C140" s="16">
        <v>10</v>
      </c>
      <c r="D140" s="14" t="s">
        <v>347</v>
      </c>
      <c r="E140" s="14" t="s">
        <v>940</v>
      </c>
      <c r="F140" s="14" t="s">
        <v>706</v>
      </c>
      <c r="G140" s="14" t="s">
        <v>942</v>
      </c>
      <c r="H140" s="17" t="s">
        <v>91</v>
      </c>
      <c r="I140" s="18" t="s">
        <v>92</v>
      </c>
      <c r="J140" s="19"/>
      <c r="K140" s="20" t="s">
        <v>943</v>
      </c>
      <c r="L140" s="7" t="s">
        <v>944</v>
      </c>
      <c r="M140" s="21" t="s">
        <v>927</v>
      </c>
      <c r="N140" s="240">
        <f t="shared" si="25"/>
        <v>0</v>
      </c>
      <c r="O140" s="22">
        <v>0</v>
      </c>
      <c r="P140" s="23">
        <v>0</v>
      </c>
      <c r="Q140" s="21" t="s">
        <v>945</v>
      </c>
      <c r="R140" s="21" t="s">
        <v>928</v>
      </c>
      <c r="S140" s="24"/>
      <c r="T140" s="24"/>
      <c r="U140" s="60"/>
      <c r="V140" s="60"/>
      <c r="W140" s="60"/>
      <c r="X140" s="60"/>
      <c r="Y140" s="60"/>
      <c r="Z140" s="60"/>
      <c r="AA140" s="60"/>
      <c r="AB140" s="14"/>
      <c r="AC140" s="14"/>
    </row>
    <row r="141" spans="1:29" s="146" customFormat="1" ht="88.5" customHeight="1">
      <c r="A141" s="145"/>
      <c r="B141" s="16">
        <v>32</v>
      </c>
      <c r="C141" s="16">
        <v>1</v>
      </c>
      <c r="D141" s="14" t="s">
        <v>356</v>
      </c>
      <c r="E141" s="14" t="s">
        <v>1238</v>
      </c>
      <c r="F141" s="14" t="s">
        <v>99</v>
      </c>
      <c r="G141" s="14" t="s">
        <v>357</v>
      </c>
      <c r="H141" s="17" t="s">
        <v>91</v>
      </c>
      <c r="I141" s="18" t="s">
        <v>1237</v>
      </c>
      <c r="J141" s="19"/>
      <c r="K141" s="20" t="s">
        <v>727</v>
      </c>
      <c r="L141" s="7" t="s">
        <v>728</v>
      </c>
      <c r="M141" s="21" t="s">
        <v>358</v>
      </c>
      <c r="N141" s="240">
        <f t="shared" si="25"/>
        <v>3</v>
      </c>
      <c r="O141" s="22">
        <v>0</v>
      </c>
      <c r="P141" s="23">
        <v>3</v>
      </c>
      <c r="Q141" s="21" t="s">
        <v>729</v>
      </c>
      <c r="R141" s="21" t="s">
        <v>1236</v>
      </c>
      <c r="S141" s="77" t="s">
        <v>730</v>
      </c>
      <c r="T141" s="6"/>
      <c r="U141" s="60">
        <f>V141+Y141+Z141</f>
        <v>12524</v>
      </c>
      <c r="V141" s="60">
        <f t="shared" ref="V141:V148" si="30">W141+X141</f>
        <v>6773</v>
      </c>
      <c r="W141" s="60">
        <v>6661</v>
      </c>
      <c r="X141" s="60">
        <v>112</v>
      </c>
      <c r="Y141" s="60">
        <v>5607</v>
      </c>
      <c r="Z141" s="60">
        <v>144</v>
      </c>
      <c r="AA141" s="144" t="s">
        <v>359</v>
      </c>
      <c r="AB141" s="14" t="s">
        <v>67</v>
      </c>
      <c r="AC141" s="14"/>
    </row>
    <row r="142" spans="1:29" s="146" customFormat="1" ht="88.5" customHeight="1">
      <c r="A142" s="145"/>
      <c r="B142" s="16">
        <v>32</v>
      </c>
      <c r="C142" s="16">
        <v>2</v>
      </c>
      <c r="D142" s="14" t="s">
        <v>356</v>
      </c>
      <c r="E142" s="14" t="s">
        <v>360</v>
      </c>
      <c r="F142" s="14" t="s">
        <v>706</v>
      </c>
      <c r="G142" s="14" t="s">
        <v>942</v>
      </c>
      <c r="H142" s="17" t="s">
        <v>91</v>
      </c>
      <c r="I142" s="18" t="s">
        <v>167</v>
      </c>
      <c r="J142" s="19"/>
      <c r="K142" s="20" t="s">
        <v>361</v>
      </c>
      <c r="L142" s="7" t="s">
        <v>728</v>
      </c>
      <c r="M142" s="21" t="s">
        <v>362</v>
      </c>
      <c r="N142" s="240">
        <f t="shared" si="25"/>
        <v>1</v>
      </c>
      <c r="O142" s="22">
        <v>0</v>
      </c>
      <c r="P142" s="23">
        <v>1</v>
      </c>
      <c r="Q142" s="21" t="s">
        <v>1533</v>
      </c>
      <c r="R142" s="21" t="s">
        <v>363</v>
      </c>
      <c r="S142" s="53"/>
      <c r="T142" s="6"/>
      <c r="U142" s="60">
        <f>V142+Y142+Z142</f>
        <v>5140000</v>
      </c>
      <c r="V142" s="60">
        <f t="shared" si="30"/>
        <v>0</v>
      </c>
      <c r="W142" s="60">
        <v>0</v>
      </c>
      <c r="X142" s="60">
        <v>0</v>
      </c>
      <c r="Y142" s="60">
        <v>5140000</v>
      </c>
      <c r="Z142" s="60"/>
      <c r="AA142" s="60"/>
      <c r="AB142" s="14" t="s">
        <v>67</v>
      </c>
      <c r="AC142" s="14"/>
    </row>
    <row r="143" spans="1:29" s="146" customFormat="1" ht="88.5" customHeight="1">
      <c r="A143" s="145"/>
      <c r="B143" s="16">
        <v>32</v>
      </c>
      <c r="C143" s="16">
        <v>3</v>
      </c>
      <c r="D143" s="14" t="s">
        <v>356</v>
      </c>
      <c r="E143" s="14" t="s">
        <v>364</v>
      </c>
      <c r="F143" s="14" t="s">
        <v>69</v>
      </c>
      <c r="G143" s="14" t="s">
        <v>71</v>
      </c>
      <c r="H143" s="17" t="s">
        <v>91</v>
      </c>
      <c r="I143" s="18" t="s">
        <v>167</v>
      </c>
      <c r="J143" s="19"/>
      <c r="K143" s="20" t="s">
        <v>365</v>
      </c>
      <c r="L143" s="7" t="s">
        <v>680</v>
      </c>
      <c r="M143" s="21" t="s">
        <v>366</v>
      </c>
      <c r="N143" s="240">
        <f t="shared" si="25"/>
        <v>0</v>
      </c>
      <c r="O143" s="22">
        <v>0</v>
      </c>
      <c r="P143" s="23">
        <v>0</v>
      </c>
      <c r="Q143" s="21" t="s">
        <v>1534</v>
      </c>
      <c r="R143" s="21" t="s">
        <v>367</v>
      </c>
      <c r="S143" s="53"/>
      <c r="T143" s="6"/>
      <c r="U143" s="60">
        <f>V143+Y143+Z143</f>
        <v>3000000</v>
      </c>
      <c r="V143" s="60">
        <f t="shared" si="30"/>
        <v>0</v>
      </c>
      <c r="W143" s="60">
        <v>0</v>
      </c>
      <c r="X143" s="60">
        <v>0</v>
      </c>
      <c r="Y143" s="60">
        <v>3000000</v>
      </c>
      <c r="Z143" s="60">
        <v>0</v>
      </c>
      <c r="AA143" s="60"/>
      <c r="AB143" s="14" t="s">
        <v>67</v>
      </c>
      <c r="AC143" s="14"/>
    </row>
    <row r="144" spans="1:29" s="146" customFormat="1" ht="88.5" customHeight="1">
      <c r="A144" s="145"/>
      <c r="B144" s="16">
        <v>33</v>
      </c>
      <c r="C144" s="147">
        <v>1</v>
      </c>
      <c r="D144" s="8" t="s">
        <v>368</v>
      </c>
      <c r="E144" s="8" t="s">
        <v>369</v>
      </c>
      <c r="F144" s="8" t="s">
        <v>69</v>
      </c>
      <c r="G144" s="8" t="s">
        <v>370</v>
      </c>
      <c r="H144" s="22" t="s">
        <v>189</v>
      </c>
      <c r="I144" s="56" t="s">
        <v>371</v>
      </c>
      <c r="J144" s="22"/>
      <c r="K144" s="57" t="s">
        <v>988</v>
      </c>
      <c r="L144" s="9" t="s">
        <v>190</v>
      </c>
      <c r="M144" s="58" t="s">
        <v>1059</v>
      </c>
      <c r="N144" s="240">
        <f t="shared" si="25"/>
        <v>0</v>
      </c>
      <c r="O144" s="36">
        <v>0</v>
      </c>
      <c r="P144" s="37">
        <v>0</v>
      </c>
      <c r="Q144" s="58" t="s">
        <v>372</v>
      </c>
      <c r="R144" s="58" t="s">
        <v>1586</v>
      </c>
      <c r="S144" s="40"/>
      <c r="T144" s="8"/>
      <c r="U144" s="60">
        <v>0</v>
      </c>
      <c r="V144" s="60">
        <f t="shared" si="30"/>
        <v>0</v>
      </c>
      <c r="W144" s="135"/>
      <c r="X144" s="135"/>
      <c r="Y144" s="496" t="s">
        <v>1587</v>
      </c>
      <c r="Z144" s="6"/>
      <c r="AA144" s="136"/>
      <c r="AB144" s="14" t="s">
        <v>67</v>
      </c>
      <c r="AC144" s="1"/>
    </row>
    <row r="145" spans="1:29" s="146" customFormat="1" ht="88.5" customHeight="1">
      <c r="A145" s="145"/>
      <c r="B145" s="16">
        <v>33</v>
      </c>
      <c r="C145" s="147">
        <v>2</v>
      </c>
      <c r="D145" s="8" t="s">
        <v>368</v>
      </c>
      <c r="E145" s="8" t="s">
        <v>369</v>
      </c>
      <c r="F145" s="8" t="s">
        <v>27</v>
      </c>
      <c r="G145" s="8" t="s">
        <v>101</v>
      </c>
      <c r="H145" s="22" t="s">
        <v>189</v>
      </c>
      <c r="I145" s="56" t="s">
        <v>371</v>
      </c>
      <c r="J145" s="22"/>
      <c r="K145" s="57" t="s">
        <v>373</v>
      </c>
      <c r="L145" s="9" t="s">
        <v>190</v>
      </c>
      <c r="M145" s="58" t="s">
        <v>1059</v>
      </c>
      <c r="N145" s="240">
        <f t="shared" si="25"/>
        <v>0</v>
      </c>
      <c r="O145" s="36">
        <v>0</v>
      </c>
      <c r="P145" s="37">
        <v>0</v>
      </c>
      <c r="Q145" s="58" t="s">
        <v>372</v>
      </c>
      <c r="R145" s="58" t="s">
        <v>1586</v>
      </c>
      <c r="S145" s="40"/>
      <c r="T145" s="8"/>
      <c r="U145" s="60">
        <f>V145+Y145+Z145</f>
        <v>0</v>
      </c>
      <c r="V145" s="60">
        <f t="shared" si="30"/>
        <v>0</v>
      </c>
      <c r="W145" s="135"/>
      <c r="X145" s="135"/>
      <c r="Y145" s="497"/>
      <c r="Z145" s="6"/>
      <c r="AA145" s="136"/>
      <c r="AB145" s="14" t="s">
        <v>67</v>
      </c>
      <c r="AC145" s="148"/>
    </row>
    <row r="146" spans="1:29" s="146" customFormat="1" ht="88.5" customHeight="1">
      <c r="A146" s="145"/>
      <c r="B146" s="16">
        <v>33</v>
      </c>
      <c r="C146" s="147">
        <v>3</v>
      </c>
      <c r="D146" s="8" t="s">
        <v>368</v>
      </c>
      <c r="E146" s="8" t="s">
        <v>369</v>
      </c>
      <c r="F146" s="8" t="s">
        <v>26</v>
      </c>
      <c r="G146" s="8" t="s">
        <v>96</v>
      </c>
      <c r="H146" s="22" t="s">
        <v>189</v>
      </c>
      <c r="I146" s="56" t="s">
        <v>371</v>
      </c>
      <c r="J146" s="22"/>
      <c r="K146" s="57" t="s">
        <v>374</v>
      </c>
      <c r="L146" s="9" t="s">
        <v>190</v>
      </c>
      <c r="M146" s="58" t="s">
        <v>1059</v>
      </c>
      <c r="N146" s="240">
        <f t="shared" si="25"/>
        <v>0</v>
      </c>
      <c r="O146" s="36">
        <v>0</v>
      </c>
      <c r="P146" s="37">
        <v>0</v>
      </c>
      <c r="Q146" s="58" t="s">
        <v>372</v>
      </c>
      <c r="R146" s="58" t="s">
        <v>1586</v>
      </c>
      <c r="S146" s="40"/>
      <c r="T146" s="8"/>
      <c r="U146" s="60">
        <f>V146+Y146+Z146</f>
        <v>0</v>
      </c>
      <c r="V146" s="60">
        <f t="shared" si="30"/>
        <v>0</v>
      </c>
      <c r="W146" s="135"/>
      <c r="X146" s="135"/>
      <c r="Y146" s="497"/>
      <c r="Z146" s="6"/>
      <c r="AA146" s="136"/>
      <c r="AB146" s="14" t="s">
        <v>67</v>
      </c>
      <c r="AC146" s="1"/>
    </row>
    <row r="147" spans="1:29" s="146" customFormat="1" ht="88.5" customHeight="1">
      <c r="A147" s="145"/>
      <c r="B147" s="16">
        <v>33</v>
      </c>
      <c r="C147" s="147">
        <v>4</v>
      </c>
      <c r="D147" s="8" t="s">
        <v>368</v>
      </c>
      <c r="E147" s="8" t="s">
        <v>369</v>
      </c>
      <c r="F147" s="8" t="s">
        <v>202</v>
      </c>
      <c r="G147" s="8" t="s">
        <v>203</v>
      </c>
      <c r="H147" s="22" t="s">
        <v>189</v>
      </c>
      <c r="I147" s="56" t="s">
        <v>371</v>
      </c>
      <c r="J147" s="22"/>
      <c r="K147" s="57" t="s">
        <v>1345</v>
      </c>
      <c r="L147" s="9" t="s">
        <v>190</v>
      </c>
      <c r="M147" s="58" t="s">
        <v>1059</v>
      </c>
      <c r="N147" s="240">
        <f t="shared" si="25"/>
        <v>0</v>
      </c>
      <c r="O147" s="36">
        <v>0</v>
      </c>
      <c r="P147" s="37">
        <v>0</v>
      </c>
      <c r="Q147" s="58" t="s">
        <v>372</v>
      </c>
      <c r="R147" s="58" t="s">
        <v>1586</v>
      </c>
      <c r="S147" s="40"/>
      <c r="T147" s="8"/>
      <c r="U147" s="60">
        <f>V147+Y147+Z147</f>
        <v>0</v>
      </c>
      <c r="V147" s="60">
        <f t="shared" si="30"/>
        <v>0</v>
      </c>
      <c r="W147" s="135"/>
      <c r="X147" s="135"/>
      <c r="Y147" s="497"/>
      <c r="Z147" s="6"/>
      <c r="AA147" s="136"/>
      <c r="AB147" s="14" t="s">
        <v>67</v>
      </c>
      <c r="AC147" s="1"/>
    </row>
    <row r="148" spans="1:29" s="146" customFormat="1" ht="88.5" customHeight="1">
      <c r="A148" s="145"/>
      <c r="B148" s="16">
        <v>33</v>
      </c>
      <c r="C148" s="147">
        <v>5</v>
      </c>
      <c r="D148" s="8" t="s">
        <v>368</v>
      </c>
      <c r="E148" s="8" t="s">
        <v>369</v>
      </c>
      <c r="F148" s="8" t="s">
        <v>99</v>
      </c>
      <c r="G148" s="8" t="s">
        <v>136</v>
      </c>
      <c r="H148" s="22" t="s">
        <v>189</v>
      </c>
      <c r="I148" s="56" t="s">
        <v>371</v>
      </c>
      <c r="J148" s="22"/>
      <c r="K148" s="57" t="s">
        <v>375</v>
      </c>
      <c r="L148" s="9" t="s">
        <v>801</v>
      </c>
      <c r="M148" s="58" t="s">
        <v>1059</v>
      </c>
      <c r="N148" s="240">
        <f t="shared" si="25"/>
        <v>0</v>
      </c>
      <c r="O148" s="36">
        <v>0</v>
      </c>
      <c r="P148" s="37">
        <v>0</v>
      </c>
      <c r="Q148" s="58" t="s">
        <v>372</v>
      </c>
      <c r="R148" s="58" t="s">
        <v>1586</v>
      </c>
      <c r="S148" s="40"/>
      <c r="T148" s="8"/>
      <c r="U148" s="60">
        <f>V148+Y148+Z148</f>
        <v>0</v>
      </c>
      <c r="V148" s="60">
        <f t="shared" si="30"/>
        <v>0</v>
      </c>
      <c r="W148" s="135"/>
      <c r="X148" s="135"/>
      <c r="Y148" s="498"/>
      <c r="Z148" s="6"/>
      <c r="AA148" s="136"/>
      <c r="AB148" s="14" t="s">
        <v>210</v>
      </c>
      <c r="AC148" s="1"/>
    </row>
    <row r="149" spans="1:29" s="146" customFormat="1" ht="88.5" customHeight="1">
      <c r="A149" s="145"/>
      <c r="B149" s="16">
        <v>33</v>
      </c>
      <c r="C149" s="147">
        <v>6</v>
      </c>
      <c r="D149" s="8" t="s">
        <v>368</v>
      </c>
      <c r="E149" s="8" t="s">
        <v>989</v>
      </c>
      <c r="F149" s="8" t="s">
        <v>26</v>
      </c>
      <c r="G149" s="8" t="s">
        <v>990</v>
      </c>
      <c r="H149" s="22" t="s">
        <v>91</v>
      </c>
      <c r="I149" s="56" t="s">
        <v>92</v>
      </c>
      <c r="J149" s="22"/>
      <c r="K149" s="57" t="s">
        <v>991</v>
      </c>
      <c r="L149" s="9" t="s">
        <v>704</v>
      </c>
      <c r="M149" s="58" t="s">
        <v>992</v>
      </c>
      <c r="N149" s="240">
        <f t="shared" si="25"/>
        <v>1</v>
      </c>
      <c r="O149" s="36">
        <v>0</v>
      </c>
      <c r="P149" s="37">
        <v>1</v>
      </c>
      <c r="Q149" s="397" t="s">
        <v>1535</v>
      </c>
      <c r="R149" s="58" t="s">
        <v>1536</v>
      </c>
      <c r="S149" s="40"/>
      <c r="T149" s="8"/>
      <c r="U149" s="60"/>
      <c r="V149" s="60"/>
      <c r="W149" s="135"/>
      <c r="X149" s="135"/>
      <c r="Y149" s="361"/>
      <c r="Z149" s="6"/>
      <c r="AA149" s="136"/>
      <c r="AB149" s="14"/>
      <c r="AC149" s="1"/>
    </row>
    <row r="150" spans="1:29" s="146" customFormat="1" ht="88.5" customHeight="1">
      <c r="A150" s="145"/>
      <c r="B150" s="16">
        <v>33</v>
      </c>
      <c r="C150" s="147">
        <v>7</v>
      </c>
      <c r="D150" s="8" t="s">
        <v>368</v>
      </c>
      <c r="E150" s="8" t="s">
        <v>989</v>
      </c>
      <c r="F150" s="8" t="s">
        <v>26</v>
      </c>
      <c r="G150" s="8" t="s">
        <v>96</v>
      </c>
      <c r="H150" s="22" t="s">
        <v>91</v>
      </c>
      <c r="I150" s="56" t="s">
        <v>167</v>
      </c>
      <c r="J150" s="22"/>
      <c r="K150" s="57" t="s">
        <v>991</v>
      </c>
      <c r="L150" s="9" t="s">
        <v>704</v>
      </c>
      <c r="M150" s="58" t="s">
        <v>992</v>
      </c>
      <c r="N150" s="240">
        <f t="shared" si="25"/>
        <v>1</v>
      </c>
      <c r="O150" s="36">
        <v>0</v>
      </c>
      <c r="P150" s="37">
        <v>1</v>
      </c>
      <c r="Q150" s="150" t="s">
        <v>993</v>
      </c>
      <c r="R150" s="58" t="s">
        <v>1537</v>
      </c>
      <c r="S150" s="40"/>
      <c r="T150" s="8"/>
      <c r="U150" s="60"/>
      <c r="V150" s="60"/>
      <c r="W150" s="135"/>
      <c r="X150" s="135"/>
      <c r="Y150" s="361"/>
      <c r="Z150" s="6"/>
      <c r="AA150" s="136"/>
      <c r="AB150" s="14"/>
      <c r="AC150" s="1"/>
    </row>
    <row r="151" spans="1:29" s="146" customFormat="1" ht="101.25" customHeight="1">
      <c r="A151" s="145"/>
      <c r="B151" s="16">
        <v>34</v>
      </c>
      <c r="C151" s="16">
        <v>1</v>
      </c>
      <c r="D151" s="14" t="s">
        <v>376</v>
      </c>
      <c r="E151" s="14" t="s">
        <v>377</v>
      </c>
      <c r="F151" s="14" t="s">
        <v>16</v>
      </c>
      <c r="G151" s="14" t="s">
        <v>15</v>
      </c>
      <c r="H151" s="17" t="s">
        <v>110</v>
      </c>
      <c r="I151" s="18" t="s">
        <v>143</v>
      </c>
      <c r="J151" s="19"/>
      <c r="K151" s="20"/>
      <c r="L151" s="14" t="s">
        <v>378</v>
      </c>
      <c r="M151" s="21" t="s">
        <v>803</v>
      </c>
      <c r="N151" s="240">
        <f t="shared" si="25"/>
        <v>4</v>
      </c>
      <c r="O151" s="22">
        <v>2</v>
      </c>
      <c r="P151" s="23">
        <v>2</v>
      </c>
      <c r="Q151" s="21" t="s">
        <v>379</v>
      </c>
      <c r="R151" s="21" t="s">
        <v>731</v>
      </c>
      <c r="S151" s="24" t="s">
        <v>732</v>
      </c>
      <c r="T151" s="117"/>
      <c r="U151" s="60">
        <f t="shared" ref="U151:U173" si="31">V151+Y151+Z151</f>
        <v>18170</v>
      </c>
      <c r="V151" s="60">
        <f t="shared" si="27"/>
        <v>11272</v>
      </c>
      <c r="W151" s="60">
        <v>4965</v>
      </c>
      <c r="X151" s="60">
        <v>6307</v>
      </c>
      <c r="Y151" s="60">
        <v>6898</v>
      </c>
      <c r="Z151" s="60"/>
      <c r="AA151" s="60"/>
      <c r="AB151" s="14" t="s">
        <v>67</v>
      </c>
      <c r="AC151" s="14"/>
    </row>
    <row r="152" spans="1:29" s="146" customFormat="1" ht="75" customHeight="1">
      <c r="A152" s="145"/>
      <c r="B152" s="16">
        <v>35</v>
      </c>
      <c r="C152" s="16">
        <v>1</v>
      </c>
      <c r="D152" s="14" t="s">
        <v>380</v>
      </c>
      <c r="E152" s="14" t="s">
        <v>381</v>
      </c>
      <c r="F152" s="14" t="s">
        <v>99</v>
      </c>
      <c r="G152" s="14" t="s">
        <v>1124</v>
      </c>
      <c r="H152" s="17" t="s">
        <v>91</v>
      </c>
      <c r="I152" s="18" t="s">
        <v>92</v>
      </c>
      <c r="J152" s="19"/>
      <c r="K152" s="20" t="s">
        <v>1303</v>
      </c>
      <c r="L152" s="7" t="s">
        <v>728</v>
      </c>
      <c r="M152" s="21" t="s">
        <v>236</v>
      </c>
      <c r="N152" s="240">
        <v>0</v>
      </c>
      <c r="O152" s="22">
        <v>0</v>
      </c>
      <c r="P152" s="23">
        <v>0</v>
      </c>
      <c r="Q152" s="21" t="s">
        <v>382</v>
      </c>
      <c r="R152" s="21" t="s">
        <v>383</v>
      </c>
      <c r="S152" s="24" t="s">
        <v>1304</v>
      </c>
      <c r="T152" s="117" t="s">
        <v>384</v>
      </c>
    </row>
    <row r="153" spans="1:29" s="146" customFormat="1" ht="127.5" customHeight="1">
      <c r="A153" s="145"/>
      <c r="B153" s="16">
        <v>36</v>
      </c>
      <c r="C153" s="16">
        <v>1</v>
      </c>
      <c r="D153" s="14" t="s">
        <v>1156</v>
      </c>
      <c r="E153" s="14" t="s">
        <v>1157</v>
      </c>
      <c r="F153" s="14" t="s">
        <v>215</v>
      </c>
      <c r="G153" s="14" t="s">
        <v>215</v>
      </c>
      <c r="H153" s="17" t="s">
        <v>110</v>
      </c>
      <c r="I153" s="18" t="s">
        <v>1158</v>
      </c>
      <c r="J153" s="19"/>
      <c r="K153" s="20"/>
      <c r="L153" s="7" t="s">
        <v>155</v>
      </c>
      <c r="M153" s="21" t="s">
        <v>1159</v>
      </c>
      <c r="N153" s="240">
        <f t="shared" si="25"/>
        <v>4</v>
      </c>
      <c r="O153" s="22">
        <v>3</v>
      </c>
      <c r="P153" s="23">
        <v>1</v>
      </c>
      <c r="Q153" s="21" t="s">
        <v>1027</v>
      </c>
      <c r="R153" s="21" t="s">
        <v>1028</v>
      </c>
      <c r="S153" s="53" t="s">
        <v>385</v>
      </c>
      <c r="T153" s="6"/>
      <c r="U153" s="41">
        <f t="shared" si="31"/>
        <v>52693</v>
      </c>
      <c r="V153" s="38">
        <f t="shared" si="27"/>
        <v>0</v>
      </c>
      <c r="W153" s="38"/>
      <c r="X153" s="38"/>
      <c r="Y153" s="41">
        <v>52693</v>
      </c>
      <c r="Z153" s="38"/>
      <c r="AA153" s="38"/>
      <c r="AB153" s="14" t="s">
        <v>67</v>
      </c>
      <c r="AC153" s="14"/>
    </row>
    <row r="154" spans="1:29" s="150" customFormat="1" ht="98.25" customHeight="1">
      <c r="A154" s="149"/>
      <c r="B154" s="16">
        <v>36</v>
      </c>
      <c r="C154" s="16">
        <v>2</v>
      </c>
      <c r="D154" s="14" t="s">
        <v>1156</v>
      </c>
      <c r="E154" s="14" t="s">
        <v>1160</v>
      </c>
      <c r="F154" s="14" t="s">
        <v>26</v>
      </c>
      <c r="G154" s="14" t="s">
        <v>136</v>
      </c>
      <c r="H154" s="17" t="s">
        <v>189</v>
      </c>
      <c r="I154" s="18" t="s">
        <v>585</v>
      </c>
      <c r="J154" s="19"/>
      <c r="K154" s="20" t="s">
        <v>1161</v>
      </c>
      <c r="L154" s="7" t="s">
        <v>1029</v>
      </c>
      <c r="M154" s="21" t="s">
        <v>1159</v>
      </c>
      <c r="N154" s="240">
        <f t="shared" si="25"/>
        <v>0</v>
      </c>
      <c r="O154" s="22">
        <v>0</v>
      </c>
      <c r="P154" s="23">
        <v>0</v>
      </c>
      <c r="Q154" s="21" t="s">
        <v>1030</v>
      </c>
      <c r="R154" s="21" t="s">
        <v>1162</v>
      </c>
      <c r="S154" s="24" t="s">
        <v>1031</v>
      </c>
      <c r="T154" s="6"/>
      <c r="U154" s="41">
        <f t="shared" si="31"/>
        <v>900</v>
      </c>
      <c r="V154" s="38">
        <f t="shared" si="27"/>
        <v>0</v>
      </c>
      <c r="W154" s="38"/>
      <c r="X154" s="38"/>
      <c r="Y154" s="41">
        <v>900</v>
      </c>
      <c r="Z154" s="38"/>
      <c r="AA154" s="38"/>
      <c r="AB154" s="14" t="s">
        <v>67</v>
      </c>
      <c r="AC154" s="14"/>
    </row>
    <row r="155" spans="1:29" s="150" customFormat="1" ht="105.75" customHeight="1">
      <c r="A155" s="149"/>
      <c r="B155" s="16">
        <v>36</v>
      </c>
      <c r="C155" s="16">
        <v>3</v>
      </c>
      <c r="D155" s="14" t="s">
        <v>1156</v>
      </c>
      <c r="E155" s="398" t="s">
        <v>1163</v>
      </c>
      <c r="F155" s="398" t="s">
        <v>27</v>
      </c>
      <c r="G155" s="398" t="s">
        <v>101</v>
      </c>
      <c r="H155" s="399" t="s">
        <v>189</v>
      </c>
      <c r="I155" s="400" t="s">
        <v>102</v>
      </c>
      <c r="J155" s="401"/>
      <c r="K155" s="402" t="s">
        <v>1164</v>
      </c>
      <c r="L155" s="403" t="s">
        <v>801</v>
      </c>
      <c r="M155" s="404" t="s">
        <v>1159</v>
      </c>
      <c r="N155" s="405">
        <f t="shared" si="25"/>
        <v>0</v>
      </c>
      <c r="O155" s="406">
        <v>0</v>
      </c>
      <c r="P155" s="407">
        <v>0</v>
      </c>
      <c r="Q155" s="404" t="s">
        <v>1165</v>
      </c>
      <c r="R155" s="404" t="s">
        <v>1166</v>
      </c>
      <c r="S155" s="77" t="s">
        <v>1032</v>
      </c>
      <c r="T155" s="408" t="s">
        <v>1167</v>
      </c>
      <c r="U155" s="41">
        <f t="shared" si="31"/>
        <v>10475</v>
      </c>
      <c r="V155" s="38">
        <f t="shared" si="27"/>
        <v>0</v>
      </c>
      <c r="W155" s="38"/>
      <c r="X155" s="38"/>
      <c r="Y155" s="41">
        <v>10475</v>
      </c>
      <c r="Z155" s="38"/>
      <c r="AA155" s="38"/>
      <c r="AB155" s="14" t="s">
        <v>67</v>
      </c>
      <c r="AC155" s="14"/>
    </row>
    <row r="156" spans="1:29" s="146" customFormat="1" ht="98.25" customHeight="1">
      <c r="A156" s="145"/>
      <c r="B156" s="16">
        <v>37</v>
      </c>
      <c r="C156" s="16">
        <v>1</v>
      </c>
      <c r="D156" s="14" t="s">
        <v>386</v>
      </c>
      <c r="E156" s="14" t="s">
        <v>387</v>
      </c>
      <c r="F156" s="14" t="s">
        <v>99</v>
      </c>
      <c r="G156" s="14" t="s">
        <v>161</v>
      </c>
      <c r="H156" s="17" t="s">
        <v>110</v>
      </c>
      <c r="I156" s="18" t="s">
        <v>733</v>
      </c>
      <c r="J156" s="19"/>
      <c r="K156" s="20"/>
      <c r="L156" s="7" t="s">
        <v>316</v>
      </c>
      <c r="M156" s="21" t="s">
        <v>734</v>
      </c>
      <c r="N156" s="240">
        <v>2</v>
      </c>
      <c r="O156" s="22">
        <v>1</v>
      </c>
      <c r="P156" s="23">
        <v>1</v>
      </c>
      <c r="Q156" s="21" t="s">
        <v>388</v>
      </c>
      <c r="R156" s="21" t="s">
        <v>389</v>
      </c>
      <c r="S156" s="24" t="s">
        <v>735</v>
      </c>
      <c r="T156" s="117"/>
      <c r="U156" s="64">
        <f t="shared" si="31"/>
        <v>34941</v>
      </c>
      <c r="V156" s="64">
        <f t="shared" si="27"/>
        <v>32236</v>
      </c>
      <c r="W156" s="64">
        <v>24561</v>
      </c>
      <c r="X156" s="64">
        <v>7675</v>
      </c>
      <c r="Y156" s="64">
        <v>2705</v>
      </c>
      <c r="Z156" s="64"/>
      <c r="AA156" s="64"/>
      <c r="AB156" s="14" t="s">
        <v>67</v>
      </c>
      <c r="AC156" s="14"/>
    </row>
    <row r="157" spans="1:29" ht="108.75" customHeight="1">
      <c r="A157" s="45"/>
      <c r="B157" s="16">
        <v>37</v>
      </c>
      <c r="C157" s="16">
        <v>2</v>
      </c>
      <c r="D157" s="14" t="s">
        <v>386</v>
      </c>
      <c r="E157" s="14" t="s">
        <v>390</v>
      </c>
      <c r="F157" s="14" t="s">
        <v>99</v>
      </c>
      <c r="G157" s="14" t="s">
        <v>15</v>
      </c>
      <c r="H157" s="17" t="s">
        <v>78</v>
      </c>
      <c r="I157" s="18" t="s">
        <v>733</v>
      </c>
      <c r="J157" s="19"/>
      <c r="K157" s="20"/>
      <c r="L157" s="7" t="s">
        <v>763</v>
      </c>
      <c r="M157" s="21" t="s">
        <v>734</v>
      </c>
      <c r="N157" s="240">
        <v>2</v>
      </c>
      <c r="O157" s="22">
        <v>1</v>
      </c>
      <c r="P157" s="23">
        <v>1</v>
      </c>
      <c r="Q157" s="21" t="s">
        <v>391</v>
      </c>
      <c r="R157" s="21" t="s">
        <v>389</v>
      </c>
      <c r="S157" s="24" t="s">
        <v>1267</v>
      </c>
      <c r="T157" s="117"/>
      <c r="U157" s="64">
        <f t="shared" si="31"/>
        <v>35425</v>
      </c>
      <c r="V157" s="64">
        <f t="shared" si="27"/>
        <v>32195</v>
      </c>
      <c r="W157" s="64">
        <v>24075</v>
      </c>
      <c r="X157" s="64">
        <v>8120</v>
      </c>
      <c r="Y157" s="64">
        <v>3230</v>
      </c>
      <c r="Z157" s="64"/>
      <c r="AA157" s="64"/>
      <c r="AB157" s="14" t="s">
        <v>67</v>
      </c>
      <c r="AC157" s="14"/>
    </row>
    <row r="158" spans="1:29" ht="117" customHeight="1">
      <c r="A158" s="45"/>
      <c r="B158" s="16">
        <v>37</v>
      </c>
      <c r="C158" s="16">
        <v>3</v>
      </c>
      <c r="D158" s="14" t="s">
        <v>386</v>
      </c>
      <c r="E158" s="14" t="s">
        <v>392</v>
      </c>
      <c r="F158" s="14" t="s">
        <v>702</v>
      </c>
      <c r="G158" s="14" t="s">
        <v>139</v>
      </c>
      <c r="H158" s="17" t="s">
        <v>78</v>
      </c>
      <c r="I158" s="18" t="s">
        <v>14</v>
      </c>
      <c r="J158" s="19"/>
      <c r="K158" s="20"/>
      <c r="L158" s="7" t="s">
        <v>701</v>
      </c>
      <c r="M158" s="21" t="s">
        <v>734</v>
      </c>
      <c r="N158" s="240">
        <v>4</v>
      </c>
      <c r="O158" s="22">
        <v>2</v>
      </c>
      <c r="P158" s="23">
        <v>2</v>
      </c>
      <c r="Q158" s="21" t="s">
        <v>1268</v>
      </c>
      <c r="R158" s="21" t="s">
        <v>389</v>
      </c>
      <c r="S158" s="53"/>
      <c r="T158" s="21"/>
      <c r="U158" s="64">
        <f t="shared" si="31"/>
        <v>52171</v>
      </c>
      <c r="V158" s="64">
        <f t="shared" si="27"/>
        <v>46309</v>
      </c>
      <c r="W158" s="64">
        <v>39280</v>
      </c>
      <c r="X158" s="64">
        <v>7029</v>
      </c>
      <c r="Y158" s="64">
        <v>5862</v>
      </c>
      <c r="Z158" s="64"/>
      <c r="AA158" s="64"/>
      <c r="AB158" s="14" t="s">
        <v>67</v>
      </c>
      <c r="AC158" s="14"/>
    </row>
    <row r="159" spans="1:29" s="45" customFormat="1" ht="100.5" customHeight="1">
      <c r="B159" s="16">
        <v>37</v>
      </c>
      <c r="C159" s="16">
        <v>4</v>
      </c>
      <c r="D159" s="14" t="s">
        <v>386</v>
      </c>
      <c r="E159" s="14" t="s">
        <v>393</v>
      </c>
      <c r="F159" s="12" t="s">
        <v>29</v>
      </c>
      <c r="G159" s="14" t="s">
        <v>736</v>
      </c>
      <c r="H159" s="17" t="s">
        <v>78</v>
      </c>
      <c r="I159" s="18" t="s">
        <v>14</v>
      </c>
      <c r="J159" s="19"/>
      <c r="K159" s="20"/>
      <c r="L159" s="7" t="s">
        <v>763</v>
      </c>
      <c r="M159" s="21" t="s">
        <v>734</v>
      </c>
      <c r="N159" s="240">
        <v>2</v>
      </c>
      <c r="O159" s="22">
        <v>1</v>
      </c>
      <c r="P159" s="23">
        <v>1</v>
      </c>
      <c r="Q159" s="21" t="s">
        <v>394</v>
      </c>
      <c r="R159" s="21" t="s">
        <v>389</v>
      </c>
      <c r="S159" s="24" t="s">
        <v>1269</v>
      </c>
      <c r="T159" s="117"/>
      <c r="U159" s="64">
        <f t="shared" si="31"/>
        <v>35525</v>
      </c>
      <c r="V159" s="64">
        <f t="shared" si="27"/>
        <v>32765</v>
      </c>
      <c r="W159" s="64">
        <v>27044</v>
      </c>
      <c r="X159" s="64">
        <v>5721</v>
      </c>
      <c r="Y159" s="64">
        <v>2760</v>
      </c>
      <c r="Z159" s="64"/>
      <c r="AA159" s="64"/>
      <c r="AB159" s="14" t="s">
        <v>67</v>
      </c>
      <c r="AC159" s="14"/>
    </row>
    <row r="160" spans="1:29" ht="83.25" customHeight="1">
      <c r="B160" s="16">
        <v>37</v>
      </c>
      <c r="C160" s="16">
        <v>5</v>
      </c>
      <c r="D160" s="14" t="s">
        <v>386</v>
      </c>
      <c r="E160" s="14" t="s">
        <v>395</v>
      </c>
      <c r="F160" s="14" t="s">
        <v>10</v>
      </c>
      <c r="G160" s="14" t="s">
        <v>71</v>
      </c>
      <c r="H160" s="17" t="s">
        <v>91</v>
      </c>
      <c r="I160" s="18" t="s">
        <v>92</v>
      </c>
      <c r="J160" s="19"/>
      <c r="K160" s="20" t="s">
        <v>673</v>
      </c>
      <c r="L160" s="7" t="s">
        <v>701</v>
      </c>
      <c r="M160" s="21" t="s">
        <v>734</v>
      </c>
      <c r="N160" s="240">
        <v>1</v>
      </c>
      <c r="O160" s="22">
        <v>0</v>
      </c>
      <c r="P160" s="23">
        <v>1</v>
      </c>
      <c r="Q160" s="21" t="s">
        <v>396</v>
      </c>
      <c r="R160" s="21" t="s">
        <v>397</v>
      </c>
      <c r="S160" s="53"/>
      <c r="T160" s="21"/>
      <c r="U160" s="64">
        <f t="shared" si="31"/>
        <v>1720</v>
      </c>
      <c r="V160" s="64">
        <f t="shared" si="27"/>
        <v>0</v>
      </c>
      <c r="W160" s="64"/>
      <c r="X160" s="64"/>
      <c r="Y160" s="64">
        <v>1720</v>
      </c>
      <c r="Z160" s="64"/>
      <c r="AA160" s="64"/>
      <c r="AB160" s="14" t="s">
        <v>67</v>
      </c>
      <c r="AC160" s="14"/>
    </row>
    <row r="161" spans="1:29" s="45" customFormat="1" ht="86.25" customHeight="1">
      <c r="B161" s="16">
        <v>37</v>
      </c>
      <c r="C161" s="16">
        <v>6</v>
      </c>
      <c r="D161" s="14" t="s">
        <v>386</v>
      </c>
      <c r="E161" s="14" t="s">
        <v>398</v>
      </c>
      <c r="F161" s="14" t="s">
        <v>737</v>
      </c>
      <c r="G161" s="14" t="s">
        <v>738</v>
      </c>
      <c r="H161" s="17" t="s">
        <v>91</v>
      </c>
      <c r="I161" s="18" t="s">
        <v>92</v>
      </c>
      <c r="J161" s="19"/>
      <c r="K161" s="20" t="s">
        <v>1270</v>
      </c>
      <c r="L161" s="7" t="s">
        <v>148</v>
      </c>
      <c r="M161" s="21" t="s">
        <v>734</v>
      </c>
      <c r="N161" s="240">
        <v>1</v>
      </c>
      <c r="O161" s="22">
        <v>0</v>
      </c>
      <c r="P161" s="23">
        <v>1</v>
      </c>
      <c r="Q161" s="21" t="s">
        <v>399</v>
      </c>
      <c r="R161" s="21" t="s">
        <v>400</v>
      </c>
      <c r="S161" s="409"/>
      <c r="T161" s="21"/>
      <c r="U161" s="64">
        <f t="shared" si="31"/>
        <v>7279</v>
      </c>
      <c r="V161" s="64">
        <f t="shared" si="27"/>
        <v>0</v>
      </c>
      <c r="W161" s="64"/>
      <c r="X161" s="64"/>
      <c r="Y161" s="64">
        <v>7279</v>
      </c>
      <c r="Z161" s="64"/>
      <c r="AA161" s="64"/>
      <c r="AB161" s="14" t="s">
        <v>67</v>
      </c>
      <c r="AC161" s="14"/>
    </row>
    <row r="162" spans="1:29" s="45" customFormat="1" ht="73.5" customHeight="1">
      <c r="B162" s="16">
        <v>38</v>
      </c>
      <c r="C162" s="16">
        <v>1</v>
      </c>
      <c r="D162" s="14" t="s">
        <v>401</v>
      </c>
      <c r="E162" s="14" t="s">
        <v>402</v>
      </c>
      <c r="F162" s="14" t="s">
        <v>99</v>
      </c>
      <c r="G162" s="14" t="s">
        <v>341</v>
      </c>
      <c r="H162" s="17" t="s">
        <v>1365</v>
      </c>
      <c r="I162" s="18" t="s">
        <v>1366</v>
      </c>
      <c r="J162" s="19"/>
      <c r="K162" s="20"/>
      <c r="L162" s="7" t="s">
        <v>1367</v>
      </c>
      <c r="M162" s="21" t="s">
        <v>1588</v>
      </c>
      <c r="N162" s="240">
        <f t="shared" ref="N162" si="32">O162+P162</f>
        <v>4</v>
      </c>
      <c r="O162" s="22">
        <v>2</v>
      </c>
      <c r="P162" s="23">
        <v>2</v>
      </c>
      <c r="Q162" s="21" t="s">
        <v>403</v>
      </c>
      <c r="R162" s="21" t="s">
        <v>404</v>
      </c>
      <c r="S162" s="151" t="s">
        <v>405</v>
      </c>
      <c r="T162" s="154"/>
      <c r="U162" s="60">
        <f t="shared" si="31"/>
        <v>45173</v>
      </c>
      <c r="V162" s="60">
        <f t="shared" si="27"/>
        <v>32541</v>
      </c>
      <c r="W162" s="60">
        <v>10000</v>
      </c>
      <c r="X162" s="60">
        <v>22541</v>
      </c>
      <c r="Y162" s="60">
        <v>12632</v>
      </c>
      <c r="Z162" s="60"/>
      <c r="AA162" s="60" t="s">
        <v>1368</v>
      </c>
      <c r="AB162" s="14" t="s">
        <v>67</v>
      </c>
      <c r="AC162" s="14" t="s">
        <v>1368</v>
      </c>
    </row>
    <row r="163" spans="1:29" s="45" customFormat="1" ht="132">
      <c r="B163" s="16">
        <v>39</v>
      </c>
      <c r="C163" s="16">
        <v>1</v>
      </c>
      <c r="D163" s="14" t="s">
        <v>406</v>
      </c>
      <c r="E163" s="14" t="s">
        <v>407</v>
      </c>
      <c r="F163" s="14" t="s">
        <v>99</v>
      </c>
      <c r="G163" s="14" t="s">
        <v>15</v>
      </c>
      <c r="H163" s="17" t="s">
        <v>110</v>
      </c>
      <c r="I163" s="18" t="s">
        <v>408</v>
      </c>
      <c r="J163" s="19"/>
      <c r="K163" s="20"/>
      <c r="L163" s="7" t="s">
        <v>409</v>
      </c>
      <c r="M163" s="21" t="s">
        <v>410</v>
      </c>
      <c r="N163" s="240">
        <f t="shared" ref="N163:N168" si="33">O163+P163</f>
        <v>7</v>
      </c>
      <c r="O163" s="22">
        <v>2</v>
      </c>
      <c r="P163" s="23">
        <v>5</v>
      </c>
      <c r="Q163" s="21" t="s">
        <v>411</v>
      </c>
      <c r="R163" s="21" t="s">
        <v>1538</v>
      </c>
      <c r="S163" s="152" t="s">
        <v>1306</v>
      </c>
      <c r="T163" s="24"/>
      <c r="U163" s="63">
        <f t="shared" si="31"/>
        <v>62599</v>
      </c>
      <c r="V163" s="63">
        <f t="shared" si="27"/>
        <v>58526</v>
      </c>
      <c r="W163" s="153">
        <v>24851</v>
      </c>
      <c r="X163" s="153">
        <v>33675</v>
      </c>
      <c r="Y163" s="153">
        <v>4073</v>
      </c>
      <c r="Z163" s="153">
        <v>0</v>
      </c>
      <c r="AA163" s="153" t="s">
        <v>412</v>
      </c>
      <c r="AB163" s="14" t="s">
        <v>213</v>
      </c>
      <c r="AC163" s="14" t="s">
        <v>412</v>
      </c>
    </row>
    <row r="164" spans="1:29" s="45" customFormat="1" ht="108">
      <c r="B164" s="16">
        <v>39</v>
      </c>
      <c r="C164" s="16">
        <v>2</v>
      </c>
      <c r="D164" s="9" t="s">
        <v>406</v>
      </c>
      <c r="E164" s="8" t="s">
        <v>413</v>
      </c>
      <c r="F164" s="8" t="s">
        <v>10</v>
      </c>
      <c r="G164" s="8" t="s">
        <v>86</v>
      </c>
      <c r="H164" s="22" t="s">
        <v>25</v>
      </c>
      <c r="I164" s="56" t="s">
        <v>414</v>
      </c>
      <c r="J164" s="19"/>
      <c r="K164" s="57"/>
      <c r="L164" s="7" t="s">
        <v>148</v>
      </c>
      <c r="M164" s="58" t="s">
        <v>410</v>
      </c>
      <c r="N164" s="240">
        <f t="shared" si="33"/>
        <v>1</v>
      </c>
      <c r="O164" s="36">
        <v>1</v>
      </c>
      <c r="P164" s="37">
        <v>0</v>
      </c>
      <c r="Q164" s="58" t="s">
        <v>415</v>
      </c>
      <c r="R164" s="58" t="s">
        <v>1539</v>
      </c>
      <c r="S164" s="62" t="s">
        <v>1305</v>
      </c>
      <c r="T164" s="58"/>
      <c r="U164" s="63">
        <f t="shared" si="31"/>
        <v>28706</v>
      </c>
      <c r="V164" s="63">
        <f t="shared" si="27"/>
        <v>11556</v>
      </c>
      <c r="W164" s="153">
        <v>11556</v>
      </c>
      <c r="X164" s="153">
        <v>0</v>
      </c>
      <c r="Y164" s="153">
        <v>17150</v>
      </c>
      <c r="Z164" s="153">
        <v>0</v>
      </c>
      <c r="AA164" s="153" t="s">
        <v>412</v>
      </c>
      <c r="AB164" s="14" t="s">
        <v>213</v>
      </c>
      <c r="AC164" s="14" t="s">
        <v>412</v>
      </c>
    </row>
    <row r="165" spans="1:29" ht="73.5" customHeight="1">
      <c r="A165" s="45"/>
      <c r="B165" s="16">
        <v>39</v>
      </c>
      <c r="C165" s="16">
        <v>3</v>
      </c>
      <c r="D165" s="14" t="s">
        <v>406</v>
      </c>
      <c r="E165" s="14" t="s">
        <v>417</v>
      </c>
      <c r="F165" s="14" t="s">
        <v>686</v>
      </c>
      <c r="G165" s="14" t="s">
        <v>881</v>
      </c>
      <c r="H165" s="17" t="s">
        <v>91</v>
      </c>
      <c r="I165" s="18" t="s">
        <v>167</v>
      </c>
      <c r="J165" s="19"/>
      <c r="K165" s="20" t="s">
        <v>418</v>
      </c>
      <c r="L165" s="7" t="s">
        <v>148</v>
      </c>
      <c r="M165" s="21" t="s">
        <v>914</v>
      </c>
      <c r="N165" s="240">
        <f t="shared" si="33"/>
        <v>0</v>
      </c>
      <c r="O165" s="22">
        <v>0</v>
      </c>
      <c r="P165" s="23">
        <v>0</v>
      </c>
      <c r="Q165" s="75" t="s">
        <v>419</v>
      </c>
      <c r="R165" s="21" t="s">
        <v>416</v>
      </c>
      <c r="S165" s="24" t="s">
        <v>915</v>
      </c>
      <c r="T165" s="154"/>
      <c r="U165" s="63">
        <f t="shared" si="31"/>
        <v>0</v>
      </c>
      <c r="V165" s="63">
        <f t="shared" si="27"/>
        <v>0</v>
      </c>
      <c r="W165" s="153"/>
      <c r="X165" s="153"/>
      <c r="Y165" s="153"/>
      <c r="Z165" s="153"/>
      <c r="AA165" s="153"/>
      <c r="AB165" s="14"/>
      <c r="AC165" s="14"/>
    </row>
    <row r="166" spans="1:29" ht="73.5" customHeight="1">
      <c r="A166" s="45"/>
      <c r="B166" s="16">
        <v>39</v>
      </c>
      <c r="C166" s="16">
        <v>4</v>
      </c>
      <c r="D166" s="14" t="s">
        <v>406</v>
      </c>
      <c r="E166" s="14" t="s">
        <v>417</v>
      </c>
      <c r="F166" s="14" t="s">
        <v>690</v>
      </c>
      <c r="G166" s="14" t="s">
        <v>691</v>
      </c>
      <c r="H166" s="17" t="s">
        <v>91</v>
      </c>
      <c r="I166" s="18" t="s">
        <v>167</v>
      </c>
      <c r="J166" s="19"/>
      <c r="K166" s="20" t="s">
        <v>418</v>
      </c>
      <c r="L166" s="7" t="s">
        <v>148</v>
      </c>
      <c r="M166" s="21" t="s">
        <v>914</v>
      </c>
      <c r="N166" s="240">
        <f t="shared" si="33"/>
        <v>0</v>
      </c>
      <c r="O166" s="22">
        <v>0</v>
      </c>
      <c r="P166" s="23">
        <v>0</v>
      </c>
      <c r="Q166" s="75" t="s">
        <v>419</v>
      </c>
      <c r="R166" s="21" t="s">
        <v>416</v>
      </c>
      <c r="S166" s="24" t="s">
        <v>915</v>
      </c>
      <c r="T166" s="154"/>
      <c r="U166" s="63">
        <f t="shared" si="31"/>
        <v>0</v>
      </c>
      <c r="V166" s="63">
        <f t="shared" si="27"/>
        <v>0</v>
      </c>
      <c r="W166" s="153"/>
      <c r="X166" s="153"/>
      <c r="Y166" s="153"/>
      <c r="Z166" s="153"/>
      <c r="AA166" s="153"/>
      <c r="AB166" s="14"/>
      <c r="AC166" s="14"/>
    </row>
    <row r="167" spans="1:29" ht="73.5" customHeight="1">
      <c r="A167" s="45"/>
      <c r="B167" s="16">
        <v>39</v>
      </c>
      <c r="C167" s="16">
        <v>5</v>
      </c>
      <c r="D167" s="14" t="s">
        <v>406</v>
      </c>
      <c r="E167" s="14" t="s">
        <v>417</v>
      </c>
      <c r="F167" s="14" t="s">
        <v>692</v>
      </c>
      <c r="G167" s="14" t="s">
        <v>693</v>
      </c>
      <c r="H167" s="17" t="s">
        <v>91</v>
      </c>
      <c r="I167" s="18" t="s">
        <v>167</v>
      </c>
      <c r="J167" s="19"/>
      <c r="K167" s="20" t="s">
        <v>418</v>
      </c>
      <c r="L167" s="7" t="s">
        <v>148</v>
      </c>
      <c r="M167" s="21" t="s">
        <v>914</v>
      </c>
      <c r="N167" s="240">
        <f t="shared" si="33"/>
        <v>0</v>
      </c>
      <c r="O167" s="22">
        <v>0</v>
      </c>
      <c r="P167" s="23">
        <v>0</v>
      </c>
      <c r="Q167" s="75" t="s">
        <v>419</v>
      </c>
      <c r="R167" s="21" t="s">
        <v>416</v>
      </c>
      <c r="S167" s="24" t="s">
        <v>915</v>
      </c>
      <c r="T167" s="154"/>
      <c r="U167" s="63">
        <f t="shared" si="31"/>
        <v>0</v>
      </c>
      <c r="V167" s="63">
        <f t="shared" si="27"/>
        <v>0</v>
      </c>
      <c r="W167" s="153"/>
      <c r="X167" s="153"/>
      <c r="Y167" s="153"/>
      <c r="Z167" s="153"/>
      <c r="AA167" s="153"/>
      <c r="AB167" s="14"/>
      <c r="AC167" s="14"/>
    </row>
    <row r="168" spans="1:29" ht="73.5" customHeight="1">
      <c r="A168" s="45"/>
      <c r="B168" s="16">
        <v>39</v>
      </c>
      <c r="C168" s="16">
        <v>6</v>
      </c>
      <c r="D168" s="14" t="s">
        <v>406</v>
      </c>
      <c r="E168" s="14" t="s">
        <v>417</v>
      </c>
      <c r="F168" s="14" t="s">
        <v>694</v>
      </c>
      <c r="G168" s="14" t="s">
        <v>852</v>
      </c>
      <c r="H168" s="17" t="s">
        <v>91</v>
      </c>
      <c r="I168" s="18" t="s">
        <v>167</v>
      </c>
      <c r="J168" s="19"/>
      <c r="K168" s="20" t="s">
        <v>418</v>
      </c>
      <c r="L168" s="7" t="s">
        <v>148</v>
      </c>
      <c r="M168" s="21" t="s">
        <v>914</v>
      </c>
      <c r="N168" s="240">
        <f t="shared" si="33"/>
        <v>0</v>
      </c>
      <c r="O168" s="22">
        <v>0</v>
      </c>
      <c r="P168" s="23">
        <v>0</v>
      </c>
      <c r="Q168" s="75" t="s">
        <v>419</v>
      </c>
      <c r="R168" s="21" t="s">
        <v>416</v>
      </c>
      <c r="S168" s="24" t="s">
        <v>915</v>
      </c>
      <c r="T168" s="154"/>
      <c r="U168" s="63">
        <f t="shared" si="31"/>
        <v>0</v>
      </c>
      <c r="V168" s="63">
        <f t="shared" si="27"/>
        <v>0</v>
      </c>
      <c r="W168" s="153"/>
      <c r="X168" s="153"/>
      <c r="Y168" s="153"/>
      <c r="Z168" s="153"/>
      <c r="AA168" s="153"/>
      <c r="AB168" s="14"/>
      <c r="AC168" s="14"/>
    </row>
    <row r="169" spans="1:29" ht="65.099999999999994" customHeight="1">
      <c r="A169" s="45"/>
      <c r="B169" s="16">
        <v>40</v>
      </c>
      <c r="C169" s="16">
        <v>1</v>
      </c>
      <c r="D169" s="14" t="s">
        <v>420</v>
      </c>
      <c r="E169" s="155" t="s">
        <v>835</v>
      </c>
      <c r="F169" s="155" t="s">
        <v>215</v>
      </c>
      <c r="G169" s="155" t="s">
        <v>215</v>
      </c>
      <c r="H169" s="156" t="s">
        <v>189</v>
      </c>
      <c r="I169" s="157" t="s">
        <v>421</v>
      </c>
      <c r="J169" s="158"/>
      <c r="K169" s="159" t="s">
        <v>674</v>
      </c>
      <c r="L169" s="160" t="s">
        <v>836</v>
      </c>
      <c r="M169" s="161" t="s">
        <v>225</v>
      </c>
      <c r="N169" s="245">
        <v>2</v>
      </c>
      <c r="O169" s="162">
        <v>0</v>
      </c>
      <c r="P169" s="163">
        <v>2</v>
      </c>
      <c r="Q169" s="164" t="s">
        <v>422</v>
      </c>
      <c r="R169" s="161" t="s">
        <v>423</v>
      </c>
      <c r="S169" s="165"/>
      <c r="T169" s="166"/>
      <c r="U169" s="64">
        <f t="shared" si="31"/>
        <v>0</v>
      </c>
      <c r="V169" s="64">
        <f t="shared" si="27"/>
        <v>0</v>
      </c>
      <c r="W169" s="64"/>
      <c r="X169" s="64"/>
      <c r="Y169" s="64"/>
      <c r="Z169" s="64"/>
      <c r="AA169" s="64"/>
      <c r="AB169" s="14"/>
      <c r="AC169" s="14"/>
    </row>
    <row r="170" spans="1:29" ht="65.099999999999994" customHeight="1" collapsed="1">
      <c r="A170" s="45"/>
      <c r="B170" s="16">
        <v>40</v>
      </c>
      <c r="C170" s="16">
        <v>2</v>
      </c>
      <c r="D170" s="14" t="s">
        <v>420</v>
      </c>
      <c r="E170" s="155" t="s">
        <v>835</v>
      </c>
      <c r="F170" s="155" t="s">
        <v>99</v>
      </c>
      <c r="G170" s="155" t="s">
        <v>341</v>
      </c>
      <c r="H170" s="156" t="s">
        <v>189</v>
      </c>
      <c r="I170" s="157" t="s">
        <v>421</v>
      </c>
      <c r="J170" s="158"/>
      <c r="K170" s="159" t="s">
        <v>674</v>
      </c>
      <c r="L170" s="160" t="s">
        <v>17</v>
      </c>
      <c r="M170" s="161" t="s">
        <v>225</v>
      </c>
      <c r="N170" s="245">
        <v>1</v>
      </c>
      <c r="O170" s="162">
        <v>0</v>
      </c>
      <c r="P170" s="163">
        <v>1</v>
      </c>
      <c r="Q170" s="164" t="s">
        <v>422</v>
      </c>
      <c r="R170" s="161" t="s">
        <v>423</v>
      </c>
      <c r="S170" s="165"/>
      <c r="T170" s="166"/>
      <c r="U170" s="64">
        <f t="shared" si="31"/>
        <v>0</v>
      </c>
      <c r="V170" s="64">
        <f t="shared" si="27"/>
        <v>0</v>
      </c>
      <c r="W170" s="64"/>
      <c r="X170" s="64"/>
      <c r="Y170" s="64"/>
      <c r="Z170" s="64"/>
      <c r="AA170" s="64"/>
      <c r="AB170" s="14"/>
      <c r="AC170" s="14"/>
    </row>
    <row r="171" spans="1:29" ht="65.099999999999994" customHeight="1">
      <c r="A171" s="45"/>
      <c r="B171" s="16">
        <v>40</v>
      </c>
      <c r="C171" s="16">
        <v>3</v>
      </c>
      <c r="D171" s="14" t="s">
        <v>420</v>
      </c>
      <c r="E171" s="155" t="s">
        <v>424</v>
      </c>
      <c r="F171" s="155" t="s">
        <v>99</v>
      </c>
      <c r="G171" s="155" t="s">
        <v>15</v>
      </c>
      <c r="H171" s="156" t="s">
        <v>110</v>
      </c>
      <c r="I171" s="157" t="s">
        <v>1589</v>
      </c>
      <c r="J171" s="158"/>
      <c r="K171" s="159"/>
      <c r="L171" s="160" t="s">
        <v>17</v>
      </c>
      <c r="M171" s="161" t="s">
        <v>225</v>
      </c>
      <c r="N171" s="245">
        <v>4</v>
      </c>
      <c r="O171" s="162">
        <v>2</v>
      </c>
      <c r="P171" s="163">
        <v>2</v>
      </c>
      <c r="Q171" s="164" t="s">
        <v>425</v>
      </c>
      <c r="R171" s="161" t="s">
        <v>426</v>
      </c>
      <c r="S171" s="24" t="s">
        <v>837</v>
      </c>
      <c r="T171" s="161"/>
      <c r="U171" s="64">
        <f t="shared" si="31"/>
        <v>0</v>
      </c>
      <c r="V171" s="64">
        <f t="shared" si="27"/>
        <v>0</v>
      </c>
      <c r="W171" s="64"/>
      <c r="X171" s="64"/>
      <c r="Y171" s="64"/>
      <c r="Z171" s="64"/>
      <c r="AA171" s="64"/>
      <c r="AB171" s="14"/>
      <c r="AC171" s="14"/>
    </row>
    <row r="172" spans="1:29" ht="65.099999999999994" customHeight="1">
      <c r="A172" s="45"/>
      <c r="B172" s="16">
        <v>40</v>
      </c>
      <c r="C172" s="16">
        <v>4</v>
      </c>
      <c r="D172" s="14" t="s">
        <v>420</v>
      </c>
      <c r="E172" s="155" t="s">
        <v>427</v>
      </c>
      <c r="F172" s="155" t="s">
        <v>215</v>
      </c>
      <c r="G172" s="155" t="s">
        <v>215</v>
      </c>
      <c r="H172" s="156" t="s">
        <v>25</v>
      </c>
      <c r="I172" s="157" t="s">
        <v>414</v>
      </c>
      <c r="J172" s="158"/>
      <c r="K172" s="159"/>
      <c r="L172" s="160" t="s">
        <v>838</v>
      </c>
      <c r="M172" s="161" t="s">
        <v>225</v>
      </c>
      <c r="N172" s="245">
        <v>1</v>
      </c>
      <c r="O172" s="162">
        <v>1</v>
      </c>
      <c r="P172" s="163">
        <v>0</v>
      </c>
      <c r="Q172" s="164" t="s">
        <v>428</v>
      </c>
      <c r="R172" s="161" t="s">
        <v>429</v>
      </c>
      <c r="S172" s="167"/>
      <c r="T172" s="161"/>
      <c r="U172" s="64">
        <f t="shared" si="31"/>
        <v>0</v>
      </c>
      <c r="V172" s="64">
        <f t="shared" si="27"/>
        <v>0</v>
      </c>
      <c r="W172" s="64"/>
      <c r="X172" s="64"/>
      <c r="Y172" s="64"/>
      <c r="Z172" s="64"/>
      <c r="AA172" s="64"/>
      <c r="AB172" s="14"/>
      <c r="AC172" s="14"/>
    </row>
    <row r="173" spans="1:29" ht="65.099999999999994" customHeight="1">
      <c r="A173" s="45"/>
      <c r="B173" s="16">
        <v>40</v>
      </c>
      <c r="C173" s="16">
        <v>5</v>
      </c>
      <c r="D173" s="14" t="s">
        <v>430</v>
      </c>
      <c r="E173" s="155" t="s">
        <v>1295</v>
      </c>
      <c r="F173" s="155" t="s">
        <v>89</v>
      </c>
      <c r="G173" s="155" t="s">
        <v>101</v>
      </c>
      <c r="H173" s="156" t="s">
        <v>189</v>
      </c>
      <c r="I173" s="157" t="s">
        <v>421</v>
      </c>
      <c r="J173" s="158"/>
      <c r="K173" s="159" t="s">
        <v>674</v>
      </c>
      <c r="L173" s="160" t="s">
        <v>629</v>
      </c>
      <c r="M173" s="161" t="s">
        <v>225</v>
      </c>
      <c r="N173" s="245">
        <v>1</v>
      </c>
      <c r="O173" s="162">
        <v>0</v>
      </c>
      <c r="P173" s="163">
        <v>1</v>
      </c>
      <c r="Q173" s="164" t="s">
        <v>422</v>
      </c>
      <c r="R173" s="161" t="s">
        <v>423</v>
      </c>
      <c r="S173" s="167"/>
      <c r="T173" s="161"/>
      <c r="U173" s="64">
        <f t="shared" si="31"/>
        <v>0</v>
      </c>
      <c r="V173" s="64">
        <f t="shared" si="27"/>
        <v>0</v>
      </c>
      <c r="W173" s="64"/>
      <c r="X173" s="64"/>
      <c r="Y173" s="64"/>
      <c r="Z173" s="64"/>
      <c r="AA173" s="64"/>
      <c r="AB173" s="14"/>
      <c r="AC173" s="14"/>
    </row>
    <row r="174" spans="1:29" ht="65.099999999999994" customHeight="1">
      <c r="A174" s="45"/>
      <c r="B174" s="16">
        <v>40</v>
      </c>
      <c r="C174" s="16">
        <v>6</v>
      </c>
      <c r="D174" s="14" t="s">
        <v>430</v>
      </c>
      <c r="E174" s="155" t="s">
        <v>431</v>
      </c>
      <c r="F174" s="155" t="s">
        <v>27</v>
      </c>
      <c r="G174" s="155" t="s">
        <v>432</v>
      </c>
      <c r="H174" s="156" t="s">
        <v>189</v>
      </c>
      <c r="I174" s="157" t="s">
        <v>421</v>
      </c>
      <c r="J174" s="158"/>
      <c r="K174" s="159" t="s">
        <v>674</v>
      </c>
      <c r="L174" s="160" t="s">
        <v>205</v>
      </c>
      <c r="M174" s="161" t="s">
        <v>433</v>
      </c>
      <c r="N174" s="245">
        <v>1</v>
      </c>
      <c r="O174" s="162">
        <v>0</v>
      </c>
      <c r="P174" s="163">
        <v>1</v>
      </c>
      <c r="Q174" s="164" t="s">
        <v>434</v>
      </c>
      <c r="R174" s="161" t="s">
        <v>435</v>
      </c>
      <c r="S174" s="167"/>
      <c r="T174" s="161"/>
      <c r="U174" s="64">
        <v>0</v>
      </c>
      <c r="V174" s="64">
        <f t="shared" si="27"/>
        <v>0</v>
      </c>
      <c r="W174" s="64"/>
      <c r="X174" s="64"/>
      <c r="Y174" s="64"/>
      <c r="Z174" s="64"/>
      <c r="AA174" s="64"/>
      <c r="AB174" s="14"/>
      <c r="AC174" s="14"/>
    </row>
    <row r="175" spans="1:29" ht="65.099999999999994" customHeight="1">
      <c r="A175" s="45"/>
      <c r="B175" s="16">
        <v>40</v>
      </c>
      <c r="C175" s="16">
        <v>7</v>
      </c>
      <c r="D175" s="14" t="s">
        <v>420</v>
      </c>
      <c r="E175" s="155" t="s">
        <v>436</v>
      </c>
      <c r="F175" s="155" t="s">
        <v>26</v>
      </c>
      <c r="G175" s="155" t="s">
        <v>96</v>
      </c>
      <c r="H175" s="156" t="s">
        <v>110</v>
      </c>
      <c r="I175" s="157" t="s">
        <v>792</v>
      </c>
      <c r="J175" s="158"/>
      <c r="K175" s="159"/>
      <c r="L175" s="160" t="s">
        <v>205</v>
      </c>
      <c r="M175" s="161" t="s">
        <v>437</v>
      </c>
      <c r="N175" s="245">
        <v>4</v>
      </c>
      <c r="O175" s="162">
        <v>2</v>
      </c>
      <c r="P175" s="163">
        <v>2</v>
      </c>
      <c r="Q175" s="164" t="s">
        <v>1590</v>
      </c>
      <c r="R175" s="161" t="s">
        <v>1591</v>
      </c>
      <c r="S175" s="167"/>
      <c r="T175" s="161"/>
      <c r="U175" s="64">
        <f>V175+Y175+Z175</f>
        <v>0</v>
      </c>
      <c r="V175" s="64">
        <v>0</v>
      </c>
      <c r="W175" s="64"/>
      <c r="X175" s="64"/>
      <c r="Y175" s="64"/>
      <c r="Z175" s="64"/>
      <c r="AA175" s="64"/>
      <c r="AB175" s="14"/>
      <c r="AC175" s="14"/>
    </row>
    <row r="176" spans="1:29" ht="73.5" customHeight="1">
      <c r="A176" s="45"/>
      <c r="B176" s="16">
        <v>41</v>
      </c>
      <c r="C176" s="16">
        <v>1</v>
      </c>
      <c r="D176" s="14" t="s">
        <v>446</v>
      </c>
      <c r="E176" s="14" t="s">
        <v>447</v>
      </c>
      <c r="F176" s="14" t="s">
        <v>99</v>
      </c>
      <c r="G176" s="14" t="s">
        <v>15</v>
      </c>
      <c r="H176" s="17" t="s">
        <v>146</v>
      </c>
      <c r="I176" s="18" t="s">
        <v>448</v>
      </c>
      <c r="J176" s="19"/>
      <c r="K176" s="20"/>
      <c r="L176" s="14" t="s">
        <v>704</v>
      </c>
      <c r="M176" s="21" t="s">
        <v>740</v>
      </c>
      <c r="N176" s="240">
        <f t="shared" ref="N176:N182" si="34">O176+P176</f>
        <v>2</v>
      </c>
      <c r="O176" s="22">
        <v>1</v>
      </c>
      <c r="P176" s="23">
        <v>1</v>
      </c>
      <c r="Q176" s="21" t="s">
        <v>449</v>
      </c>
      <c r="R176" s="21" t="s">
        <v>450</v>
      </c>
      <c r="S176" s="410" t="s">
        <v>741</v>
      </c>
      <c r="T176" s="411" t="s">
        <v>742</v>
      </c>
      <c r="U176" s="60">
        <f t="shared" ref="U176:U187" si="35">V176+Y176+Z176</f>
        <v>27677</v>
      </c>
      <c r="V176" s="60">
        <f>W176+X176</f>
        <v>17702</v>
      </c>
      <c r="W176" s="60">
        <v>3825</v>
      </c>
      <c r="X176" s="60">
        <v>13877</v>
      </c>
      <c r="Y176" s="60">
        <v>6360</v>
      </c>
      <c r="Z176" s="60">
        <v>3615</v>
      </c>
      <c r="AA176" s="60" t="s">
        <v>451</v>
      </c>
      <c r="AB176" s="14" t="s">
        <v>67</v>
      </c>
      <c r="AC176" s="14"/>
    </row>
    <row r="177" spans="1:29" ht="127.9" customHeight="1">
      <c r="A177" s="45"/>
      <c r="B177" s="16">
        <v>42</v>
      </c>
      <c r="C177" s="16">
        <v>1</v>
      </c>
      <c r="D177" s="14" t="s">
        <v>438</v>
      </c>
      <c r="E177" s="14" t="s">
        <v>439</v>
      </c>
      <c r="F177" s="14" t="s">
        <v>89</v>
      </c>
      <c r="G177" s="14" t="s">
        <v>1019</v>
      </c>
      <c r="H177" s="17" t="s">
        <v>91</v>
      </c>
      <c r="I177" s="18" t="s">
        <v>1592</v>
      </c>
      <c r="J177" s="19"/>
      <c r="K177" s="20" t="s">
        <v>1593</v>
      </c>
      <c r="L177" s="7" t="s">
        <v>1020</v>
      </c>
      <c r="M177" s="21" t="s">
        <v>440</v>
      </c>
      <c r="N177" s="240">
        <f t="shared" si="34"/>
        <v>1</v>
      </c>
      <c r="O177" s="22">
        <v>0</v>
      </c>
      <c r="P177" s="23">
        <v>1</v>
      </c>
      <c r="Q177" s="75" t="s">
        <v>1021</v>
      </c>
      <c r="R177" s="21" t="s">
        <v>441</v>
      </c>
      <c r="S177" s="24"/>
      <c r="T177" s="21"/>
      <c r="U177" s="60">
        <f t="shared" si="35"/>
        <v>1890</v>
      </c>
      <c r="V177" s="60">
        <f t="shared" ref="V177:V178" si="36">W177+X177</f>
        <v>0</v>
      </c>
      <c r="W177" s="60"/>
      <c r="X177" s="60"/>
      <c r="Y177" s="60">
        <v>1890</v>
      </c>
      <c r="Z177" s="60"/>
      <c r="AA177" s="60"/>
      <c r="AB177" s="14" t="s">
        <v>67</v>
      </c>
      <c r="AC177" s="14"/>
    </row>
    <row r="178" spans="1:29" ht="127.9" customHeight="1">
      <c r="A178" s="45"/>
      <c r="B178" s="16">
        <v>42</v>
      </c>
      <c r="C178" s="16">
        <v>2</v>
      </c>
      <c r="D178" s="14" t="s">
        <v>442</v>
      </c>
      <c r="E178" s="14" t="s">
        <v>443</v>
      </c>
      <c r="F178" s="14" t="s">
        <v>26</v>
      </c>
      <c r="G178" s="14" t="s">
        <v>96</v>
      </c>
      <c r="H178" s="17" t="s">
        <v>72</v>
      </c>
      <c r="I178" s="18" t="s">
        <v>444</v>
      </c>
      <c r="J178" s="19"/>
      <c r="K178" s="20"/>
      <c r="L178" s="7" t="s">
        <v>148</v>
      </c>
      <c r="M178" s="21" t="s">
        <v>445</v>
      </c>
      <c r="N178" s="240">
        <f t="shared" si="34"/>
        <v>4</v>
      </c>
      <c r="O178" s="22">
        <v>2</v>
      </c>
      <c r="P178" s="23">
        <v>2</v>
      </c>
      <c r="Q178" s="75" t="s">
        <v>1594</v>
      </c>
      <c r="R178" s="21" t="s">
        <v>1022</v>
      </c>
      <c r="S178" s="77" t="s">
        <v>1540</v>
      </c>
      <c r="T178" s="21"/>
      <c r="U178" s="60">
        <f t="shared" si="35"/>
        <v>42881</v>
      </c>
      <c r="V178" s="60">
        <f t="shared" si="36"/>
        <v>40362</v>
      </c>
      <c r="W178" s="60">
        <v>18363</v>
      </c>
      <c r="X178" s="60">
        <v>21999</v>
      </c>
      <c r="Y178" s="60">
        <v>2519</v>
      </c>
      <c r="Z178" s="60"/>
      <c r="AA178" s="60"/>
      <c r="AB178" s="14" t="s">
        <v>67</v>
      </c>
      <c r="AC178" s="14"/>
    </row>
    <row r="179" spans="1:29" ht="127.9" customHeight="1">
      <c r="A179" s="45"/>
      <c r="B179" s="16">
        <v>42</v>
      </c>
      <c r="C179" s="16">
        <v>3</v>
      </c>
      <c r="D179" s="14" t="s">
        <v>442</v>
      </c>
      <c r="E179" s="14" t="s">
        <v>1220</v>
      </c>
      <c r="F179" s="14" t="s">
        <v>99</v>
      </c>
      <c r="G179" s="14" t="s">
        <v>15</v>
      </c>
      <c r="H179" s="17" t="s">
        <v>91</v>
      </c>
      <c r="I179" s="157" t="s">
        <v>1221</v>
      </c>
      <c r="J179" s="19"/>
      <c r="K179" s="20" t="s">
        <v>1222</v>
      </c>
      <c r="L179" s="7" t="s">
        <v>1223</v>
      </c>
      <c r="M179" s="21" t="s">
        <v>445</v>
      </c>
      <c r="N179" s="240">
        <f t="shared" si="34"/>
        <v>1</v>
      </c>
      <c r="O179" s="22">
        <v>0</v>
      </c>
      <c r="P179" s="23">
        <v>1</v>
      </c>
      <c r="Q179" s="75" t="s">
        <v>1224</v>
      </c>
      <c r="R179" s="21" t="s">
        <v>1018</v>
      </c>
      <c r="S179" s="77" t="s">
        <v>1225</v>
      </c>
      <c r="T179" s="21" t="s">
        <v>1226</v>
      </c>
      <c r="U179" s="60"/>
      <c r="V179" s="60"/>
      <c r="W179" s="60"/>
      <c r="X179" s="60"/>
      <c r="Y179" s="60"/>
      <c r="Z179" s="60"/>
      <c r="AA179" s="60"/>
      <c r="AB179" s="14"/>
      <c r="AC179" s="14"/>
    </row>
    <row r="180" spans="1:29" ht="69.75" customHeight="1">
      <c r="A180" s="45"/>
      <c r="B180" s="16">
        <v>43</v>
      </c>
      <c r="C180" s="16">
        <v>1</v>
      </c>
      <c r="D180" s="14" t="s">
        <v>657</v>
      </c>
      <c r="E180" s="14" t="s">
        <v>160</v>
      </c>
      <c r="F180" s="14" t="s">
        <v>99</v>
      </c>
      <c r="G180" s="14" t="s">
        <v>813</v>
      </c>
      <c r="H180" s="17" t="s">
        <v>146</v>
      </c>
      <c r="I180" s="18" t="s">
        <v>162</v>
      </c>
      <c r="J180" s="19"/>
      <c r="K180" s="20"/>
      <c r="L180" s="7" t="s">
        <v>814</v>
      </c>
      <c r="M180" s="21" t="s">
        <v>658</v>
      </c>
      <c r="N180" s="240">
        <f t="shared" si="34"/>
        <v>2</v>
      </c>
      <c r="O180" s="22">
        <v>1</v>
      </c>
      <c r="P180" s="23">
        <v>1</v>
      </c>
      <c r="Q180" s="21" t="s">
        <v>815</v>
      </c>
      <c r="R180" s="21" t="s">
        <v>816</v>
      </c>
      <c r="S180" s="53"/>
      <c r="T180" s="21"/>
      <c r="U180" s="60">
        <f t="shared" si="35"/>
        <v>33786</v>
      </c>
      <c r="V180" s="60">
        <f t="shared" ref="V180:V182" si="37">W180+X180</f>
        <v>29935</v>
      </c>
      <c r="W180" s="60">
        <v>17927</v>
      </c>
      <c r="X180" s="60">
        <v>12008</v>
      </c>
      <c r="Y180" s="60">
        <v>2531</v>
      </c>
      <c r="Z180" s="60">
        <v>1320</v>
      </c>
      <c r="AA180" s="60" t="s">
        <v>659</v>
      </c>
      <c r="AB180" s="14" t="s">
        <v>67</v>
      </c>
      <c r="AC180" s="14"/>
    </row>
    <row r="181" spans="1:29" ht="88.5" customHeight="1">
      <c r="A181" s="45"/>
      <c r="B181" s="16">
        <v>43</v>
      </c>
      <c r="C181" s="16">
        <v>2</v>
      </c>
      <c r="D181" s="14" t="s">
        <v>657</v>
      </c>
      <c r="E181" s="14" t="s">
        <v>660</v>
      </c>
      <c r="F181" s="14" t="s">
        <v>99</v>
      </c>
      <c r="G181" s="14" t="s">
        <v>15</v>
      </c>
      <c r="H181" s="17" t="s">
        <v>78</v>
      </c>
      <c r="I181" s="18" t="s">
        <v>661</v>
      </c>
      <c r="J181" s="19"/>
      <c r="K181" s="20"/>
      <c r="L181" s="7" t="s">
        <v>701</v>
      </c>
      <c r="M181" s="21" t="s">
        <v>658</v>
      </c>
      <c r="N181" s="240">
        <f t="shared" si="34"/>
        <v>4</v>
      </c>
      <c r="O181" s="22">
        <v>2</v>
      </c>
      <c r="P181" s="23">
        <v>2</v>
      </c>
      <c r="Q181" s="21" t="s">
        <v>662</v>
      </c>
      <c r="R181" s="21" t="s">
        <v>663</v>
      </c>
      <c r="S181" s="53"/>
      <c r="T181" s="21"/>
      <c r="U181" s="60">
        <f t="shared" si="35"/>
        <v>63646</v>
      </c>
      <c r="V181" s="60">
        <f t="shared" si="37"/>
        <v>49763</v>
      </c>
      <c r="W181" s="60">
        <v>25181</v>
      </c>
      <c r="X181" s="60">
        <v>24582</v>
      </c>
      <c r="Y181" s="60">
        <v>11940</v>
      </c>
      <c r="Z181" s="60">
        <v>1943</v>
      </c>
      <c r="AA181" s="60" t="s">
        <v>664</v>
      </c>
      <c r="AB181" s="14" t="s">
        <v>67</v>
      </c>
      <c r="AC181" s="14"/>
    </row>
    <row r="182" spans="1:29" ht="88.5" customHeight="1">
      <c r="A182" s="45"/>
      <c r="B182" s="16">
        <v>43</v>
      </c>
      <c r="C182" s="16">
        <v>3</v>
      </c>
      <c r="D182" s="14" t="s">
        <v>665</v>
      </c>
      <c r="E182" s="14" t="s">
        <v>666</v>
      </c>
      <c r="F182" s="14" t="s">
        <v>68</v>
      </c>
      <c r="G182" s="14" t="s">
        <v>68</v>
      </c>
      <c r="H182" s="17" t="s">
        <v>73</v>
      </c>
      <c r="I182" s="18" t="s">
        <v>675</v>
      </c>
      <c r="J182" s="19"/>
      <c r="K182" s="20" t="s">
        <v>811</v>
      </c>
      <c r="L182" s="7" t="s">
        <v>680</v>
      </c>
      <c r="M182" s="21" t="s">
        <v>658</v>
      </c>
      <c r="N182" s="240">
        <f t="shared" si="34"/>
        <v>1</v>
      </c>
      <c r="O182" s="22">
        <v>0</v>
      </c>
      <c r="P182" s="23">
        <v>1</v>
      </c>
      <c r="Q182" s="21" t="s">
        <v>667</v>
      </c>
      <c r="R182" s="21" t="s">
        <v>812</v>
      </c>
      <c r="S182" s="53"/>
      <c r="T182" s="21"/>
      <c r="U182" s="60">
        <f t="shared" si="35"/>
        <v>6140</v>
      </c>
      <c r="V182" s="60">
        <f t="shared" si="37"/>
        <v>0</v>
      </c>
      <c r="W182" s="60"/>
      <c r="X182" s="60"/>
      <c r="Y182" s="60">
        <v>6140</v>
      </c>
      <c r="Z182" s="60"/>
      <c r="AA182" s="60"/>
      <c r="AB182" s="14" t="s">
        <v>67</v>
      </c>
      <c r="AC182" s="14"/>
    </row>
    <row r="183" spans="1:29" ht="73.5" customHeight="1">
      <c r="B183" s="16">
        <v>44</v>
      </c>
      <c r="C183" s="16">
        <v>1</v>
      </c>
      <c r="D183" s="14" t="s">
        <v>452</v>
      </c>
      <c r="E183" s="21" t="s">
        <v>453</v>
      </c>
      <c r="F183" s="14" t="s">
        <v>99</v>
      </c>
      <c r="G183" s="14" t="s">
        <v>813</v>
      </c>
      <c r="H183" s="17" t="s">
        <v>1360</v>
      </c>
      <c r="I183" s="18" t="s">
        <v>454</v>
      </c>
      <c r="J183" s="19"/>
      <c r="K183" s="20"/>
      <c r="L183" s="7" t="s">
        <v>1361</v>
      </c>
      <c r="M183" s="21" t="s">
        <v>455</v>
      </c>
      <c r="N183" s="240">
        <v>5</v>
      </c>
      <c r="O183" s="22">
        <v>1</v>
      </c>
      <c r="P183" s="23">
        <v>4</v>
      </c>
      <c r="Q183" s="21" t="s">
        <v>1239</v>
      </c>
      <c r="R183" s="21" t="s">
        <v>1240</v>
      </c>
      <c r="S183" s="24" t="s">
        <v>1241</v>
      </c>
      <c r="T183" s="21"/>
      <c r="U183" s="60">
        <f t="shared" si="35"/>
        <v>32387</v>
      </c>
      <c r="V183" s="60">
        <f>W183+X183</f>
        <v>24983</v>
      </c>
      <c r="W183" s="60">
        <f>8001+2200+5075</f>
        <v>15276</v>
      </c>
      <c r="X183" s="60">
        <f>11907-2200</f>
        <v>9707</v>
      </c>
      <c r="Y183" s="60">
        <f>12479-5075</f>
        <v>7404</v>
      </c>
      <c r="Z183" s="14"/>
      <c r="AA183" s="60"/>
      <c r="AB183" s="14" t="s">
        <v>67</v>
      </c>
      <c r="AC183" s="14"/>
    </row>
    <row r="184" spans="1:29" ht="71.25" customHeight="1">
      <c r="B184" s="16">
        <v>44</v>
      </c>
      <c r="C184" s="16">
        <v>2</v>
      </c>
      <c r="D184" s="14" t="s">
        <v>452</v>
      </c>
      <c r="E184" s="21" t="s">
        <v>456</v>
      </c>
      <c r="F184" s="14" t="s">
        <v>99</v>
      </c>
      <c r="G184" s="14" t="s">
        <v>15</v>
      </c>
      <c r="H184" s="17" t="s">
        <v>78</v>
      </c>
      <c r="I184" s="18" t="s">
        <v>457</v>
      </c>
      <c r="J184" s="19"/>
      <c r="K184" s="20"/>
      <c r="L184" s="7" t="s">
        <v>699</v>
      </c>
      <c r="M184" s="21" t="s">
        <v>455</v>
      </c>
      <c r="N184" s="240">
        <v>5</v>
      </c>
      <c r="O184" s="22">
        <v>1</v>
      </c>
      <c r="P184" s="23">
        <v>4</v>
      </c>
      <c r="Q184" s="21" t="s">
        <v>1242</v>
      </c>
      <c r="R184" s="21" t="s">
        <v>1240</v>
      </c>
      <c r="S184" s="24" t="s">
        <v>1249</v>
      </c>
      <c r="T184" s="21"/>
      <c r="U184" s="60">
        <f t="shared" si="35"/>
        <v>32355</v>
      </c>
      <c r="V184" s="60">
        <f>W184+X184</f>
        <v>24196</v>
      </c>
      <c r="W184" s="60">
        <f>6288+2055+3661+1609</f>
        <v>13613</v>
      </c>
      <c r="X184" s="60">
        <f>12638-2055</f>
        <v>10583</v>
      </c>
      <c r="Y184" s="60">
        <f>13429-(3661+1609)</f>
        <v>8159</v>
      </c>
      <c r="Z184" s="14"/>
      <c r="AA184" s="60"/>
      <c r="AB184" s="14" t="s">
        <v>67</v>
      </c>
      <c r="AC184" s="14"/>
    </row>
    <row r="185" spans="1:29" ht="66.75" customHeight="1">
      <c r="B185" s="16">
        <v>44</v>
      </c>
      <c r="C185" s="16">
        <v>3</v>
      </c>
      <c r="D185" s="14" t="s">
        <v>452</v>
      </c>
      <c r="E185" s="21" t="s">
        <v>458</v>
      </c>
      <c r="F185" s="14" t="s">
        <v>89</v>
      </c>
      <c r="G185" s="14" t="s">
        <v>459</v>
      </c>
      <c r="H185" s="17" t="s">
        <v>78</v>
      </c>
      <c r="I185" s="18" t="s">
        <v>460</v>
      </c>
      <c r="J185" s="19"/>
      <c r="K185" s="20"/>
      <c r="L185" s="7" t="s">
        <v>1122</v>
      </c>
      <c r="M185" s="21" t="s">
        <v>455</v>
      </c>
      <c r="N185" s="240">
        <v>7</v>
      </c>
      <c r="O185" s="22">
        <v>3</v>
      </c>
      <c r="P185" s="23">
        <v>4</v>
      </c>
      <c r="Q185" s="21" t="s">
        <v>1243</v>
      </c>
      <c r="R185" s="21" t="s">
        <v>1240</v>
      </c>
      <c r="S185" s="24" t="s">
        <v>1250</v>
      </c>
      <c r="T185" s="21"/>
      <c r="U185" s="60">
        <f t="shared" si="35"/>
        <v>24306</v>
      </c>
      <c r="V185" s="60">
        <f>W185+X185</f>
        <v>18811</v>
      </c>
      <c r="W185" s="60">
        <f>7835+3538</f>
        <v>11373</v>
      </c>
      <c r="X185" s="60">
        <f>10976-3538</f>
        <v>7438</v>
      </c>
      <c r="Y185" s="60">
        <v>5495</v>
      </c>
      <c r="Z185" s="14"/>
      <c r="AA185" s="60"/>
      <c r="AB185" s="14" t="s">
        <v>67</v>
      </c>
      <c r="AC185" s="14"/>
    </row>
    <row r="186" spans="1:29" ht="65.25" customHeight="1">
      <c r="B186" s="16">
        <v>44</v>
      </c>
      <c r="C186" s="16">
        <v>4</v>
      </c>
      <c r="D186" s="14" t="s">
        <v>452</v>
      </c>
      <c r="E186" s="21" t="s">
        <v>461</v>
      </c>
      <c r="F186" s="14" t="s">
        <v>99</v>
      </c>
      <c r="G186" s="14" t="s">
        <v>199</v>
      </c>
      <c r="H186" s="17" t="s">
        <v>1362</v>
      </c>
      <c r="I186" s="18" t="s">
        <v>462</v>
      </c>
      <c r="J186" s="19"/>
      <c r="K186" s="20"/>
      <c r="L186" s="7" t="s">
        <v>707</v>
      </c>
      <c r="M186" s="21" t="s">
        <v>455</v>
      </c>
      <c r="N186" s="240">
        <v>3</v>
      </c>
      <c r="O186" s="22">
        <v>1</v>
      </c>
      <c r="P186" s="23">
        <v>2</v>
      </c>
      <c r="Q186" s="21" t="s">
        <v>1244</v>
      </c>
      <c r="R186" s="21" t="s">
        <v>1363</v>
      </c>
      <c r="S186" s="24" t="s">
        <v>1364</v>
      </c>
      <c r="T186" s="21"/>
      <c r="U186" s="60">
        <f t="shared" si="35"/>
        <v>28450</v>
      </c>
      <c r="V186" s="60">
        <f>W186+X186</f>
        <v>22679</v>
      </c>
      <c r="W186" s="60">
        <f>8450+2343+2911</f>
        <v>13704</v>
      </c>
      <c r="X186" s="60">
        <f>11318-2343</f>
        <v>8975</v>
      </c>
      <c r="Y186" s="60">
        <f>8682-2911</f>
        <v>5771</v>
      </c>
      <c r="Z186" s="14"/>
      <c r="AA186" s="60"/>
      <c r="AB186" s="14" t="s">
        <v>67</v>
      </c>
      <c r="AC186" s="14"/>
    </row>
    <row r="187" spans="1:29" ht="78.75" customHeight="1">
      <c r="B187" s="16">
        <v>44</v>
      </c>
      <c r="C187" s="16">
        <v>5</v>
      </c>
      <c r="D187" s="14" t="s">
        <v>452</v>
      </c>
      <c r="E187" s="21" t="s">
        <v>463</v>
      </c>
      <c r="F187" s="14" t="s">
        <v>68</v>
      </c>
      <c r="G187" s="14" t="s">
        <v>68</v>
      </c>
      <c r="H187" s="17" t="s">
        <v>78</v>
      </c>
      <c r="I187" s="18" t="s">
        <v>464</v>
      </c>
      <c r="J187" s="19"/>
      <c r="K187" s="20"/>
      <c r="L187" s="7" t="s">
        <v>848</v>
      </c>
      <c r="M187" s="21" t="s">
        <v>455</v>
      </c>
      <c r="N187" s="240">
        <v>4</v>
      </c>
      <c r="O187" s="22">
        <v>1</v>
      </c>
      <c r="P187" s="23">
        <v>3</v>
      </c>
      <c r="Q187" s="21" t="s">
        <v>1245</v>
      </c>
      <c r="R187" s="21" t="s">
        <v>1240</v>
      </c>
      <c r="S187" s="24" t="s">
        <v>1251</v>
      </c>
      <c r="T187" s="21"/>
      <c r="U187" s="60">
        <f t="shared" si="35"/>
        <v>30845</v>
      </c>
      <c r="V187" s="60">
        <f>W187+X187</f>
        <v>24402</v>
      </c>
      <c r="W187" s="60">
        <f>8830+4749</f>
        <v>13579</v>
      </c>
      <c r="X187" s="60">
        <f>15572-4749</f>
        <v>10823</v>
      </c>
      <c r="Y187" s="60">
        <v>6443</v>
      </c>
      <c r="Z187" s="60"/>
      <c r="AA187" s="60"/>
      <c r="AB187" s="14" t="s">
        <v>67</v>
      </c>
      <c r="AC187" s="14"/>
    </row>
    <row r="188" spans="1:29" ht="78.75" customHeight="1">
      <c r="B188" s="16">
        <v>44</v>
      </c>
      <c r="C188" s="16">
        <v>6</v>
      </c>
      <c r="D188" s="14" t="s">
        <v>452</v>
      </c>
      <c r="E188" s="21" t="s">
        <v>1246</v>
      </c>
      <c r="F188" s="14" t="s">
        <v>69</v>
      </c>
      <c r="G188" s="14" t="s">
        <v>1230</v>
      </c>
      <c r="H188" s="17" t="s">
        <v>78</v>
      </c>
      <c r="I188" s="18" t="s">
        <v>1247</v>
      </c>
      <c r="J188" s="19"/>
      <c r="K188" s="20"/>
      <c r="L188" s="7" t="s">
        <v>1169</v>
      </c>
      <c r="M188" s="21" t="s">
        <v>455</v>
      </c>
      <c r="N188" s="240">
        <v>4</v>
      </c>
      <c r="O188" s="22">
        <v>1</v>
      </c>
      <c r="P188" s="23">
        <v>3</v>
      </c>
      <c r="Q188" s="21" t="s">
        <v>1248</v>
      </c>
      <c r="R188" s="21" t="s">
        <v>1240</v>
      </c>
      <c r="S188" s="24" t="s">
        <v>1251</v>
      </c>
      <c r="T188" s="21"/>
      <c r="U188" s="60">
        <v>82869</v>
      </c>
      <c r="V188" s="60">
        <v>59713</v>
      </c>
      <c r="W188" s="60">
        <v>18183</v>
      </c>
      <c r="X188" s="60">
        <v>41530</v>
      </c>
      <c r="Y188" s="60">
        <v>23156</v>
      </c>
      <c r="Z188" s="60"/>
      <c r="AA188" s="60"/>
      <c r="AB188" s="14" t="s">
        <v>67</v>
      </c>
      <c r="AC188" s="14"/>
    </row>
    <row r="189" spans="1:29" ht="78.75" customHeight="1">
      <c r="B189" s="16">
        <v>44</v>
      </c>
      <c r="C189" s="16">
        <v>7</v>
      </c>
      <c r="D189" s="14" t="s">
        <v>452</v>
      </c>
      <c r="E189" s="14" t="s">
        <v>465</v>
      </c>
      <c r="F189" s="14" t="s">
        <v>29</v>
      </c>
      <c r="G189" s="14" t="s">
        <v>1252</v>
      </c>
      <c r="H189" s="17" t="s">
        <v>78</v>
      </c>
      <c r="I189" s="18" t="s">
        <v>18</v>
      </c>
      <c r="J189" s="19"/>
      <c r="K189" s="20"/>
      <c r="L189" s="7" t="s">
        <v>848</v>
      </c>
      <c r="M189" s="21" t="s">
        <v>466</v>
      </c>
      <c r="N189" s="240">
        <v>3</v>
      </c>
      <c r="O189" s="22">
        <v>2</v>
      </c>
      <c r="P189" s="23">
        <v>1</v>
      </c>
      <c r="Q189" s="21" t="s">
        <v>467</v>
      </c>
      <c r="R189" s="21" t="s">
        <v>1541</v>
      </c>
      <c r="S189" s="24" t="s">
        <v>1253</v>
      </c>
      <c r="T189" s="21"/>
      <c r="U189" s="60">
        <v>82869</v>
      </c>
      <c r="V189" s="60">
        <v>59713</v>
      </c>
      <c r="W189" s="60"/>
      <c r="X189" s="60"/>
      <c r="Y189" s="60"/>
      <c r="Z189" s="60"/>
      <c r="AA189" s="60"/>
      <c r="AB189" s="14"/>
      <c r="AC189" s="14"/>
    </row>
    <row r="190" spans="1:29" ht="78.75" customHeight="1">
      <c r="B190" s="16">
        <v>44</v>
      </c>
      <c r="C190" s="16">
        <v>8</v>
      </c>
      <c r="D190" s="14" t="s">
        <v>1090</v>
      </c>
      <c r="E190" s="14" t="s">
        <v>1091</v>
      </c>
      <c r="F190" s="14" t="s">
        <v>1071</v>
      </c>
      <c r="G190" s="14" t="s">
        <v>198</v>
      </c>
      <c r="H190" s="17" t="s">
        <v>189</v>
      </c>
      <c r="I190" s="18" t="s">
        <v>585</v>
      </c>
      <c r="J190" s="19"/>
      <c r="K190" s="20" t="s">
        <v>1595</v>
      </c>
      <c r="L190" s="7" t="s">
        <v>190</v>
      </c>
      <c r="M190" s="21" t="s">
        <v>1092</v>
      </c>
      <c r="N190" s="240">
        <v>0</v>
      </c>
      <c r="O190" s="22">
        <v>0</v>
      </c>
      <c r="P190" s="23">
        <v>0</v>
      </c>
      <c r="Q190" s="21" t="s">
        <v>1093</v>
      </c>
      <c r="R190" s="21" t="s">
        <v>1094</v>
      </c>
      <c r="S190" s="24"/>
      <c r="T190" s="21"/>
      <c r="U190" s="60"/>
      <c r="V190" s="60"/>
      <c r="W190" s="60"/>
      <c r="X190" s="60"/>
      <c r="Y190" s="60"/>
      <c r="Z190" s="60"/>
      <c r="AA190" s="60"/>
      <c r="AB190" s="14"/>
      <c r="AC190" s="14"/>
    </row>
    <row r="191" spans="1:29" ht="78.75" customHeight="1">
      <c r="B191" s="16">
        <v>44</v>
      </c>
      <c r="C191" s="16">
        <v>9</v>
      </c>
      <c r="D191" s="14" t="s">
        <v>1090</v>
      </c>
      <c r="E191" s="14" t="s">
        <v>1091</v>
      </c>
      <c r="F191" s="14" t="s">
        <v>1095</v>
      </c>
      <c r="G191" s="14" t="s">
        <v>1089</v>
      </c>
      <c r="H191" s="17" t="s">
        <v>189</v>
      </c>
      <c r="I191" s="18" t="s">
        <v>585</v>
      </c>
      <c r="J191" s="19"/>
      <c r="K191" s="20" t="s">
        <v>1254</v>
      </c>
      <c r="L191" s="7" t="s">
        <v>190</v>
      </c>
      <c r="M191" s="21" t="s">
        <v>1092</v>
      </c>
      <c r="N191" s="240">
        <v>0</v>
      </c>
      <c r="O191" s="22">
        <v>0</v>
      </c>
      <c r="P191" s="23">
        <v>0</v>
      </c>
      <c r="Q191" s="21" t="s">
        <v>1096</v>
      </c>
      <c r="R191" s="21" t="s">
        <v>1094</v>
      </c>
      <c r="S191" s="24"/>
      <c r="T191" s="21"/>
      <c r="U191" s="60"/>
      <c r="V191" s="60"/>
      <c r="W191" s="60"/>
      <c r="X191" s="60"/>
      <c r="Y191" s="60"/>
      <c r="Z191" s="60"/>
      <c r="AA191" s="60"/>
      <c r="AB191" s="14"/>
      <c r="AC191" s="14"/>
    </row>
    <row r="192" spans="1:29" ht="78.75" customHeight="1">
      <c r="B192" s="16">
        <v>44</v>
      </c>
      <c r="C192" s="16">
        <v>10</v>
      </c>
      <c r="D192" s="14" t="s">
        <v>452</v>
      </c>
      <c r="E192" s="14" t="s">
        <v>1091</v>
      </c>
      <c r="F192" s="14" t="s">
        <v>1070</v>
      </c>
      <c r="G192" s="14" t="s">
        <v>305</v>
      </c>
      <c r="H192" s="17" t="s">
        <v>189</v>
      </c>
      <c r="I192" s="18" t="s">
        <v>585</v>
      </c>
      <c r="J192" s="19"/>
      <c r="K192" s="20" t="s">
        <v>1097</v>
      </c>
      <c r="L192" s="7" t="s">
        <v>801</v>
      </c>
      <c r="M192" s="21" t="s">
        <v>1092</v>
      </c>
      <c r="N192" s="240">
        <f t="shared" ref="N192:N193" si="38">O192+P192</f>
        <v>0</v>
      </c>
      <c r="O192" s="22">
        <v>0</v>
      </c>
      <c r="P192" s="23">
        <v>0</v>
      </c>
      <c r="Q192" s="21" t="s">
        <v>1098</v>
      </c>
      <c r="R192" s="21" t="s">
        <v>1094</v>
      </c>
      <c r="S192" s="24"/>
      <c r="T192" s="21"/>
      <c r="U192" s="60">
        <v>82869</v>
      </c>
      <c r="V192" s="60">
        <v>59713</v>
      </c>
      <c r="W192" s="60">
        <v>18183</v>
      </c>
      <c r="X192" s="60">
        <v>41530</v>
      </c>
      <c r="Y192" s="60">
        <v>23156</v>
      </c>
      <c r="Z192" s="60"/>
      <c r="AA192" s="60"/>
      <c r="AB192" s="14" t="s">
        <v>67</v>
      </c>
      <c r="AC192" s="14"/>
    </row>
    <row r="193" spans="1:16375" ht="78.75" customHeight="1">
      <c r="B193" s="16">
        <v>44</v>
      </c>
      <c r="C193" s="16">
        <v>11</v>
      </c>
      <c r="D193" s="14" t="s">
        <v>452</v>
      </c>
      <c r="E193" s="14" t="s">
        <v>1091</v>
      </c>
      <c r="F193" s="14" t="s">
        <v>781</v>
      </c>
      <c r="G193" s="14" t="s">
        <v>1255</v>
      </c>
      <c r="H193" s="17" t="s">
        <v>189</v>
      </c>
      <c r="I193" s="18" t="s">
        <v>585</v>
      </c>
      <c r="J193" s="19"/>
      <c r="K193" s="20" t="s">
        <v>1256</v>
      </c>
      <c r="L193" s="7" t="s">
        <v>1105</v>
      </c>
      <c r="M193" s="21" t="s">
        <v>1092</v>
      </c>
      <c r="N193" s="240">
        <f t="shared" si="38"/>
        <v>0</v>
      </c>
      <c r="O193" s="22">
        <v>0</v>
      </c>
      <c r="P193" s="23">
        <v>0</v>
      </c>
      <c r="Q193" s="21" t="s">
        <v>1257</v>
      </c>
      <c r="R193" s="21" t="s">
        <v>1094</v>
      </c>
      <c r="S193" s="24"/>
      <c r="T193" s="21"/>
      <c r="U193" s="60"/>
      <c r="V193" s="60"/>
      <c r="W193" s="60"/>
      <c r="X193" s="60"/>
      <c r="Y193" s="60"/>
      <c r="Z193" s="60"/>
      <c r="AA193" s="60"/>
      <c r="AB193" s="14"/>
      <c r="AC193" s="14"/>
    </row>
    <row r="194" spans="1:16375" ht="60" customHeight="1">
      <c r="A194" s="45"/>
      <c r="B194" s="16">
        <v>45</v>
      </c>
      <c r="C194" s="16">
        <v>1</v>
      </c>
      <c r="D194" s="14" t="s">
        <v>468</v>
      </c>
      <c r="E194" s="14" t="s">
        <v>469</v>
      </c>
      <c r="F194" s="14" t="s">
        <v>99</v>
      </c>
      <c r="G194" s="14" t="s">
        <v>199</v>
      </c>
      <c r="H194" s="17" t="s">
        <v>146</v>
      </c>
      <c r="I194" s="18" t="s">
        <v>470</v>
      </c>
      <c r="J194" s="19"/>
      <c r="K194" s="20"/>
      <c r="L194" s="7" t="s">
        <v>763</v>
      </c>
      <c r="M194" s="21" t="s">
        <v>471</v>
      </c>
      <c r="N194" s="240">
        <f>O194+P194</f>
        <v>4</v>
      </c>
      <c r="O194" s="22">
        <v>1</v>
      </c>
      <c r="P194" s="23">
        <v>3</v>
      </c>
      <c r="Q194" s="21" t="s">
        <v>472</v>
      </c>
      <c r="R194" s="21" t="s">
        <v>473</v>
      </c>
      <c r="S194" s="24" t="s">
        <v>1127</v>
      </c>
      <c r="T194" s="21"/>
      <c r="U194" s="38">
        <f>V194+Y194+Z194</f>
        <v>48500</v>
      </c>
      <c r="V194" s="38">
        <f>W194+X194</f>
        <v>40500</v>
      </c>
      <c r="W194" s="46"/>
      <c r="X194" s="46">
        <v>40500</v>
      </c>
      <c r="Y194" s="46">
        <v>8000</v>
      </c>
      <c r="Z194" s="46"/>
      <c r="AA194" s="46"/>
      <c r="AB194" s="14" t="s">
        <v>67</v>
      </c>
      <c r="AC194" s="14"/>
    </row>
    <row r="195" spans="1:16375" ht="91.5" customHeight="1">
      <c r="A195" s="45"/>
      <c r="B195" s="16">
        <v>45</v>
      </c>
      <c r="C195" s="16">
        <v>2</v>
      </c>
      <c r="D195" s="14" t="s">
        <v>474</v>
      </c>
      <c r="E195" s="14" t="s">
        <v>475</v>
      </c>
      <c r="F195" s="14" t="s">
        <v>26</v>
      </c>
      <c r="G195" s="14" t="s">
        <v>96</v>
      </c>
      <c r="H195" s="17" t="s">
        <v>73</v>
      </c>
      <c r="I195" s="18" t="s">
        <v>92</v>
      </c>
      <c r="J195" s="19"/>
      <c r="K195" s="20" t="s">
        <v>871</v>
      </c>
      <c r="L195" s="7" t="s">
        <v>97</v>
      </c>
      <c r="M195" s="21" t="s">
        <v>471</v>
      </c>
      <c r="N195" s="240">
        <v>0</v>
      </c>
      <c r="O195" s="22">
        <v>0</v>
      </c>
      <c r="P195" s="23">
        <v>0</v>
      </c>
      <c r="Q195" s="21" t="s">
        <v>476</v>
      </c>
      <c r="R195" s="21" t="s">
        <v>477</v>
      </c>
      <c r="S195" s="77" t="s">
        <v>872</v>
      </c>
      <c r="T195" s="21"/>
      <c r="U195" s="38"/>
      <c r="V195" s="38"/>
      <c r="W195" s="46"/>
      <c r="X195" s="46"/>
      <c r="Y195" s="46"/>
      <c r="Z195" s="46"/>
      <c r="AA195" s="46"/>
      <c r="AB195" s="14" t="s">
        <v>82</v>
      </c>
      <c r="AC195" s="14"/>
    </row>
    <row r="196" spans="1:16375" ht="91.5" customHeight="1">
      <c r="A196" s="45"/>
      <c r="B196" s="16">
        <v>45</v>
      </c>
      <c r="C196" s="16">
        <v>3</v>
      </c>
      <c r="D196" s="14" t="s">
        <v>474</v>
      </c>
      <c r="E196" s="14" t="s">
        <v>865</v>
      </c>
      <c r="F196" s="14" t="s">
        <v>27</v>
      </c>
      <c r="G196" s="14" t="s">
        <v>101</v>
      </c>
      <c r="H196" s="17" t="s">
        <v>91</v>
      </c>
      <c r="I196" s="18" t="s">
        <v>866</v>
      </c>
      <c r="J196" s="19"/>
      <c r="K196" s="20" t="s">
        <v>867</v>
      </c>
      <c r="L196" s="7" t="s">
        <v>833</v>
      </c>
      <c r="M196" s="21" t="s">
        <v>471</v>
      </c>
      <c r="N196" s="240">
        <f>O196+P196</f>
        <v>0</v>
      </c>
      <c r="O196" s="22">
        <v>0</v>
      </c>
      <c r="P196" s="23">
        <v>0</v>
      </c>
      <c r="Q196" s="21" t="s">
        <v>868</v>
      </c>
      <c r="R196" s="21" t="s">
        <v>869</v>
      </c>
      <c r="S196" s="77" t="s">
        <v>870</v>
      </c>
      <c r="T196" s="21"/>
      <c r="U196" s="38"/>
      <c r="V196" s="38"/>
      <c r="W196" s="46"/>
      <c r="X196" s="46"/>
      <c r="Y196" s="46"/>
      <c r="Z196" s="46"/>
      <c r="AA196" s="46"/>
      <c r="AB196" s="14"/>
      <c r="AC196" s="14"/>
    </row>
    <row r="197" spans="1:16375" ht="91.5" customHeight="1">
      <c r="A197" s="45"/>
      <c r="B197" s="16">
        <v>46</v>
      </c>
      <c r="C197" s="16">
        <v>1</v>
      </c>
      <c r="D197" s="14" t="s">
        <v>1044</v>
      </c>
      <c r="E197" s="8" t="s">
        <v>1045</v>
      </c>
      <c r="F197" s="8" t="s">
        <v>70</v>
      </c>
      <c r="G197" s="8" t="s">
        <v>716</v>
      </c>
      <c r="H197" s="22" t="s">
        <v>91</v>
      </c>
      <c r="I197" s="56" t="s">
        <v>1046</v>
      </c>
      <c r="J197" s="22"/>
      <c r="K197" s="57" t="s">
        <v>670</v>
      </c>
      <c r="L197" s="9" t="s">
        <v>1047</v>
      </c>
      <c r="M197" s="58" t="s">
        <v>1048</v>
      </c>
      <c r="N197" s="240">
        <f t="shared" ref="N197:N198" si="39">O197+P197</f>
        <v>0</v>
      </c>
      <c r="O197" s="36">
        <v>0</v>
      </c>
      <c r="P197" s="37">
        <v>0</v>
      </c>
      <c r="Q197" s="58" t="s">
        <v>1049</v>
      </c>
      <c r="R197" s="58" t="s">
        <v>1050</v>
      </c>
      <c r="S197" s="298" t="s">
        <v>1051</v>
      </c>
      <c r="T197" s="8"/>
      <c r="U197" s="38"/>
      <c r="V197" s="38"/>
      <c r="W197" s="46"/>
      <c r="X197" s="46"/>
      <c r="Y197" s="46"/>
      <c r="Z197" s="46"/>
      <c r="AA197" s="46"/>
      <c r="AB197" s="14"/>
      <c r="AC197" s="14"/>
    </row>
    <row r="198" spans="1:16375" ht="126.75" customHeight="1">
      <c r="A198" s="45"/>
      <c r="B198" s="16">
        <v>46</v>
      </c>
      <c r="C198" s="16">
        <v>2</v>
      </c>
      <c r="D198" s="14" t="s">
        <v>1044</v>
      </c>
      <c r="E198" s="8" t="s">
        <v>1052</v>
      </c>
      <c r="F198" s="8" t="s">
        <v>70</v>
      </c>
      <c r="G198" s="8" t="s">
        <v>716</v>
      </c>
      <c r="H198" s="22" t="s">
        <v>73</v>
      </c>
      <c r="I198" s="56" t="s">
        <v>967</v>
      </c>
      <c r="J198" s="22"/>
      <c r="K198" s="57" t="s">
        <v>1053</v>
      </c>
      <c r="L198" s="9" t="s">
        <v>97</v>
      </c>
      <c r="M198" s="58" t="s">
        <v>1054</v>
      </c>
      <c r="N198" s="240">
        <f t="shared" si="39"/>
        <v>0</v>
      </c>
      <c r="O198" s="36">
        <v>0</v>
      </c>
      <c r="P198" s="37">
        <v>0</v>
      </c>
      <c r="Q198" s="58" t="s">
        <v>1055</v>
      </c>
      <c r="R198" s="58" t="s">
        <v>1056</v>
      </c>
      <c r="S198" s="40"/>
      <c r="T198" s="8"/>
      <c r="U198" s="38"/>
      <c r="V198" s="38"/>
      <c r="W198" s="46"/>
      <c r="X198" s="46"/>
      <c r="Y198" s="46"/>
      <c r="Z198" s="46"/>
      <c r="AA198" s="46"/>
      <c r="AB198" s="14"/>
      <c r="AC198" s="14"/>
    </row>
    <row r="199" spans="1:16375" ht="126.75" customHeight="1">
      <c r="A199" s="45"/>
      <c r="B199" s="16">
        <v>47</v>
      </c>
      <c r="C199" s="16">
        <v>1</v>
      </c>
      <c r="D199" s="14" t="s">
        <v>478</v>
      </c>
      <c r="E199" s="14" t="s">
        <v>479</v>
      </c>
      <c r="F199" s="14" t="s">
        <v>737</v>
      </c>
      <c r="G199" s="14" t="s">
        <v>738</v>
      </c>
      <c r="H199" s="17" t="s">
        <v>78</v>
      </c>
      <c r="I199" s="18" t="s">
        <v>14</v>
      </c>
      <c r="J199" s="19"/>
      <c r="K199" s="20"/>
      <c r="L199" s="7" t="s">
        <v>847</v>
      </c>
      <c r="M199" s="21" t="s">
        <v>480</v>
      </c>
      <c r="N199" s="240">
        <f>O199+P199</f>
        <v>2</v>
      </c>
      <c r="O199" s="22">
        <v>1</v>
      </c>
      <c r="P199" s="23">
        <v>1</v>
      </c>
      <c r="Q199" s="21" t="s">
        <v>849</v>
      </c>
      <c r="R199" s="21" t="s">
        <v>744</v>
      </c>
      <c r="S199" s="24" t="s">
        <v>850</v>
      </c>
      <c r="T199" s="24"/>
      <c r="U199" s="38">
        <f>V199+Y199+Z199</f>
        <v>18121</v>
      </c>
      <c r="V199" s="38">
        <f>W199+X199</f>
        <v>16607</v>
      </c>
      <c r="W199" s="46">
        <f>2312+5327</f>
        <v>7639</v>
      </c>
      <c r="X199" s="46">
        <f>18121-W199-Y199</f>
        <v>8968</v>
      </c>
      <c r="Y199" s="46">
        <f>435+916+163</f>
        <v>1514</v>
      </c>
      <c r="Z199" s="46"/>
      <c r="AA199" s="46"/>
      <c r="AB199" s="14" t="s">
        <v>67</v>
      </c>
      <c r="AC199" s="14"/>
    </row>
    <row r="200" spans="1:16375" ht="126.75" customHeight="1">
      <c r="A200" s="45"/>
      <c r="B200" s="16">
        <v>47</v>
      </c>
      <c r="C200" s="16">
        <v>2</v>
      </c>
      <c r="D200" s="14" t="s">
        <v>478</v>
      </c>
      <c r="E200" s="14" t="s">
        <v>481</v>
      </c>
      <c r="F200" s="14" t="s">
        <v>99</v>
      </c>
      <c r="G200" s="14" t="s">
        <v>15</v>
      </c>
      <c r="H200" s="17" t="s">
        <v>78</v>
      </c>
      <c r="I200" s="18" t="s">
        <v>482</v>
      </c>
      <c r="J200" s="19"/>
      <c r="K200" s="20"/>
      <c r="L200" s="7" t="s">
        <v>483</v>
      </c>
      <c r="M200" s="21" t="s">
        <v>480</v>
      </c>
      <c r="N200" s="240">
        <f>O200+P200</f>
        <v>3</v>
      </c>
      <c r="O200" s="22">
        <v>1</v>
      </c>
      <c r="P200" s="23">
        <v>2</v>
      </c>
      <c r="Q200" s="21" t="s">
        <v>745</v>
      </c>
      <c r="R200" s="21" t="s">
        <v>744</v>
      </c>
      <c r="S200" s="24" t="s">
        <v>484</v>
      </c>
      <c r="T200" s="24"/>
      <c r="U200" s="38">
        <f>V200+Y200+Z200</f>
        <v>37350</v>
      </c>
      <c r="V200" s="38">
        <f>W200+X200</f>
        <v>0</v>
      </c>
      <c r="W200" s="46"/>
      <c r="X200" s="46"/>
      <c r="Y200" s="46"/>
      <c r="Z200" s="175">
        <v>37350</v>
      </c>
      <c r="AA200" s="46" t="s">
        <v>485</v>
      </c>
      <c r="AB200" s="14" t="s">
        <v>67</v>
      </c>
      <c r="AC200" s="14"/>
    </row>
    <row r="201" spans="1:16375" ht="126.75" customHeight="1">
      <c r="A201" s="45"/>
      <c r="B201" s="16">
        <v>47</v>
      </c>
      <c r="C201" s="16">
        <v>3</v>
      </c>
      <c r="D201" s="14" t="s">
        <v>478</v>
      </c>
      <c r="E201" s="14" t="s">
        <v>486</v>
      </c>
      <c r="F201" s="14" t="s">
        <v>293</v>
      </c>
      <c r="G201" s="14" t="s">
        <v>746</v>
      </c>
      <c r="H201" s="17" t="s">
        <v>78</v>
      </c>
      <c r="I201" s="18" t="s">
        <v>487</v>
      </c>
      <c r="J201" s="19"/>
      <c r="K201" s="20"/>
      <c r="L201" s="7" t="s">
        <v>848</v>
      </c>
      <c r="M201" s="21" t="s">
        <v>480</v>
      </c>
      <c r="N201" s="240">
        <v>2</v>
      </c>
      <c r="O201" s="22">
        <v>1</v>
      </c>
      <c r="P201" s="23">
        <v>1</v>
      </c>
      <c r="Q201" s="21" t="s">
        <v>488</v>
      </c>
      <c r="R201" s="21" t="s">
        <v>744</v>
      </c>
      <c r="S201" s="77" t="s">
        <v>489</v>
      </c>
      <c r="T201" s="117"/>
      <c r="U201" s="38">
        <f>V201+Y201</f>
        <v>17949</v>
      </c>
      <c r="V201" s="38">
        <f>W201+X201</f>
        <v>6693</v>
      </c>
      <c r="W201" s="46">
        <f>2078</f>
        <v>2078</v>
      </c>
      <c r="X201" s="46">
        <v>4615</v>
      </c>
      <c r="Y201" s="46">
        <f>17949-W201-X201</f>
        <v>11256</v>
      </c>
      <c r="Z201" s="46"/>
      <c r="AA201" s="46"/>
      <c r="AB201" s="14" t="s">
        <v>67</v>
      </c>
      <c r="AC201" s="14"/>
    </row>
    <row r="202" spans="1:16375" ht="126.75" customHeight="1">
      <c r="A202" s="295"/>
      <c r="B202" s="16">
        <v>47</v>
      </c>
      <c r="C202" s="16">
        <v>4</v>
      </c>
      <c r="D202" s="14" t="s">
        <v>478</v>
      </c>
      <c r="E202" s="14" t="s">
        <v>1352</v>
      </c>
      <c r="F202" s="14" t="s">
        <v>29</v>
      </c>
      <c r="G202" s="14" t="s">
        <v>1189</v>
      </c>
      <c r="H202" s="17" t="s">
        <v>1369</v>
      </c>
      <c r="I202" s="18" t="s">
        <v>487</v>
      </c>
      <c r="J202" s="19"/>
      <c r="K202" s="20"/>
      <c r="L202" s="7" t="s">
        <v>1370</v>
      </c>
      <c r="M202" s="21" t="s">
        <v>1371</v>
      </c>
      <c r="N202" s="240">
        <v>4</v>
      </c>
      <c r="O202" s="253">
        <v>2</v>
      </c>
      <c r="P202" s="294">
        <v>2</v>
      </c>
      <c r="Q202" s="262" t="s">
        <v>1372</v>
      </c>
      <c r="R202" s="262" t="s">
        <v>1373</v>
      </c>
      <c r="S202" s="296" t="s">
        <v>1374</v>
      </c>
      <c r="T202" s="412"/>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267"/>
      <c r="BW202" s="267"/>
      <c r="BX202" s="267"/>
      <c r="BY202" s="267"/>
      <c r="BZ202" s="267"/>
      <c r="CA202" s="267"/>
      <c r="CB202" s="267"/>
      <c r="CC202" s="267"/>
      <c r="CD202" s="267"/>
      <c r="CE202" s="267"/>
      <c r="CF202" s="267"/>
      <c r="CG202" s="267"/>
      <c r="CH202" s="267"/>
      <c r="CI202" s="267"/>
      <c r="CJ202" s="267"/>
      <c r="CK202" s="267"/>
      <c r="CL202" s="267"/>
      <c r="CM202" s="267"/>
      <c r="CN202" s="267"/>
      <c r="CO202" s="267"/>
      <c r="CP202" s="267"/>
      <c r="CQ202" s="267"/>
      <c r="CR202" s="267"/>
      <c r="CS202" s="267"/>
      <c r="CT202" s="267"/>
      <c r="CU202" s="267"/>
      <c r="CV202" s="267"/>
      <c r="CW202" s="267"/>
      <c r="CX202" s="267"/>
      <c r="CY202" s="267"/>
      <c r="CZ202" s="267"/>
      <c r="DA202" s="267"/>
      <c r="DB202" s="267"/>
      <c r="DC202" s="267"/>
      <c r="DD202" s="267"/>
      <c r="DE202" s="267"/>
      <c r="DF202" s="267"/>
      <c r="DG202" s="267"/>
      <c r="DH202" s="267"/>
      <c r="DI202" s="267"/>
      <c r="DJ202" s="267"/>
      <c r="DK202" s="267"/>
      <c r="DL202" s="267"/>
      <c r="DM202" s="267"/>
      <c r="DN202" s="267"/>
      <c r="DO202" s="267"/>
      <c r="DP202" s="267"/>
      <c r="DQ202" s="267"/>
      <c r="DR202" s="267"/>
      <c r="DS202" s="267"/>
      <c r="DT202" s="267"/>
      <c r="DU202" s="267"/>
      <c r="DV202" s="267"/>
      <c r="DW202" s="267"/>
      <c r="DX202" s="267"/>
      <c r="DY202" s="267"/>
      <c r="DZ202" s="267"/>
      <c r="EA202" s="267"/>
      <c r="EB202" s="267"/>
      <c r="EC202" s="267"/>
      <c r="ED202" s="267"/>
      <c r="EE202" s="267"/>
      <c r="EF202" s="267"/>
      <c r="EG202" s="267"/>
      <c r="EH202" s="267"/>
      <c r="EI202" s="267"/>
      <c r="EJ202" s="267"/>
      <c r="EK202" s="267"/>
      <c r="EL202" s="267"/>
      <c r="EM202" s="267"/>
      <c r="EN202" s="267"/>
      <c r="EO202" s="267"/>
      <c r="EP202" s="267"/>
      <c r="EQ202" s="267"/>
      <c r="ER202" s="267"/>
      <c r="ES202" s="267"/>
      <c r="ET202" s="267"/>
      <c r="EU202" s="267"/>
      <c r="EV202" s="267"/>
      <c r="EW202" s="267"/>
      <c r="EX202" s="267"/>
      <c r="EY202" s="267"/>
      <c r="EZ202" s="267"/>
      <c r="FA202" s="267"/>
      <c r="FB202" s="267"/>
      <c r="FC202" s="267"/>
      <c r="FD202" s="267"/>
      <c r="FE202" s="267"/>
      <c r="FF202" s="267"/>
      <c r="FG202" s="267"/>
      <c r="FH202" s="267"/>
      <c r="FI202" s="267"/>
      <c r="FJ202" s="267"/>
      <c r="FK202" s="267"/>
      <c r="FL202" s="267"/>
      <c r="FM202" s="267"/>
      <c r="FN202" s="267"/>
      <c r="FO202" s="267"/>
      <c r="FP202" s="267"/>
      <c r="FQ202" s="267"/>
      <c r="FR202" s="267"/>
      <c r="FS202" s="267"/>
      <c r="FT202" s="267"/>
      <c r="FU202" s="267"/>
      <c r="FV202" s="267"/>
      <c r="FW202" s="267"/>
      <c r="FX202" s="267"/>
      <c r="FY202" s="267"/>
      <c r="FZ202" s="267"/>
      <c r="GA202" s="267"/>
      <c r="GB202" s="267"/>
      <c r="GC202" s="267"/>
      <c r="GD202" s="267"/>
      <c r="GE202" s="267"/>
      <c r="GF202" s="267"/>
      <c r="GG202" s="267"/>
      <c r="GH202" s="267"/>
      <c r="GI202" s="267"/>
      <c r="GJ202" s="267"/>
      <c r="GK202" s="267"/>
      <c r="GL202" s="267"/>
      <c r="GM202" s="267"/>
      <c r="GN202" s="267"/>
      <c r="GO202" s="267"/>
      <c r="GP202" s="267"/>
      <c r="GQ202" s="267"/>
      <c r="GR202" s="267"/>
      <c r="GS202" s="267"/>
      <c r="GT202" s="267"/>
      <c r="GU202" s="267"/>
      <c r="GV202" s="267"/>
      <c r="GW202" s="267"/>
      <c r="GX202" s="267"/>
      <c r="GY202" s="267"/>
      <c r="GZ202" s="267"/>
      <c r="HA202" s="267"/>
      <c r="HB202" s="267"/>
      <c r="HC202" s="267"/>
      <c r="HD202" s="267"/>
      <c r="HE202" s="267"/>
      <c r="HF202" s="267"/>
      <c r="HG202" s="267"/>
      <c r="HH202" s="267"/>
      <c r="HI202" s="267"/>
      <c r="HJ202" s="267"/>
      <c r="HK202" s="267"/>
      <c r="HL202" s="267"/>
      <c r="HM202" s="267"/>
      <c r="HN202" s="267"/>
      <c r="HO202" s="267"/>
      <c r="HP202" s="267"/>
      <c r="HQ202" s="267"/>
      <c r="HR202" s="267"/>
      <c r="HS202" s="267"/>
      <c r="HT202" s="267"/>
      <c r="HU202" s="267"/>
      <c r="HV202" s="267"/>
      <c r="HW202" s="267"/>
      <c r="HX202" s="267"/>
      <c r="HY202" s="267"/>
      <c r="HZ202" s="267"/>
      <c r="IA202" s="267"/>
      <c r="IB202" s="267"/>
      <c r="IC202" s="267"/>
      <c r="ID202" s="267"/>
      <c r="IE202" s="267"/>
      <c r="IF202" s="267"/>
      <c r="IG202" s="267"/>
      <c r="IH202" s="267"/>
      <c r="II202" s="267"/>
      <c r="IJ202" s="267"/>
      <c r="IK202" s="267"/>
      <c r="IL202" s="267"/>
      <c r="IM202" s="267"/>
      <c r="IN202" s="267"/>
      <c r="IO202" s="267"/>
      <c r="IP202" s="267"/>
      <c r="IQ202" s="267"/>
      <c r="IR202" s="267"/>
      <c r="IS202" s="267"/>
      <c r="IT202" s="267"/>
      <c r="IU202" s="267"/>
      <c r="IV202" s="267"/>
      <c r="IW202" s="267"/>
      <c r="IX202" s="267"/>
      <c r="IY202" s="267"/>
      <c r="IZ202" s="267"/>
      <c r="JA202" s="267"/>
      <c r="JB202" s="267"/>
      <c r="JC202" s="267"/>
      <c r="JD202" s="267"/>
      <c r="JE202" s="267"/>
      <c r="JF202" s="267"/>
      <c r="JG202" s="267"/>
      <c r="JH202" s="267"/>
      <c r="JI202" s="267"/>
      <c r="JJ202" s="267"/>
      <c r="JK202" s="267"/>
      <c r="JL202" s="267"/>
      <c r="JM202" s="267"/>
      <c r="JN202" s="267"/>
      <c r="JO202" s="267"/>
      <c r="JP202" s="267"/>
      <c r="JQ202" s="267"/>
      <c r="JR202" s="267"/>
      <c r="JS202" s="267"/>
      <c r="JT202" s="267"/>
      <c r="JU202" s="267"/>
      <c r="JV202" s="267"/>
      <c r="JW202" s="267"/>
      <c r="JX202" s="267"/>
      <c r="JY202" s="267"/>
      <c r="JZ202" s="267"/>
      <c r="KA202" s="267"/>
      <c r="KB202" s="267"/>
      <c r="KC202" s="267"/>
      <c r="KD202" s="267"/>
      <c r="KE202" s="267"/>
      <c r="KF202" s="267"/>
      <c r="KG202" s="267"/>
      <c r="KH202" s="267"/>
      <c r="KI202" s="267"/>
      <c r="KJ202" s="267"/>
      <c r="KK202" s="267"/>
      <c r="KL202" s="267"/>
      <c r="KM202" s="267"/>
      <c r="KN202" s="267"/>
      <c r="KO202" s="267"/>
      <c r="KP202" s="267"/>
      <c r="KQ202" s="267"/>
      <c r="KR202" s="267"/>
      <c r="KS202" s="267"/>
      <c r="KT202" s="267"/>
      <c r="KU202" s="267"/>
      <c r="KV202" s="267"/>
      <c r="KW202" s="267"/>
      <c r="KX202" s="267"/>
      <c r="KY202" s="267"/>
      <c r="KZ202" s="267"/>
      <c r="LA202" s="267"/>
      <c r="LB202" s="267"/>
      <c r="LC202" s="267"/>
      <c r="LD202" s="267"/>
      <c r="LE202" s="267"/>
      <c r="LF202" s="267"/>
      <c r="LG202" s="267"/>
      <c r="LH202" s="267"/>
      <c r="LI202" s="267"/>
      <c r="LJ202" s="267"/>
      <c r="LK202" s="267"/>
      <c r="LL202" s="267"/>
      <c r="LM202" s="267"/>
      <c r="LN202" s="267"/>
      <c r="LO202" s="267"/>
      <c r="LP202" s="267"/>
      <c r="LQ202" s="267"/>
      <c r="LR202" s="267"/>
      <c r="LS202" s="267"/>
      <c r="LT202" s="267"/>
      <c r="LU202" s="267"/>
      <c r="LV202" s="267"/>
      <c r="LW202" s="267"/>
      <c r="LX202" s="267"/>
      <c r="LY202" s="267"/>
      <c r="LZ202" s="267"/>
      <c r="MA202" s="267"/>
      <c r="MB202" s="267"/>
      <c r="MC202" s="267"/>
      <c r="MD202" s="267"/>
      <c r="ME202" s="267"/>
      <c r="MF202" s="267"/>
      <c r="MG202" s="267"/>
      <c r="MH202" s="267"/>
      <c r="MI202" s="267"/>
      <c r="MJ202" s="267"/>
      <c r="MK202" s="267"/>
      <c r="ML202" s="267"/>
      <c r="MM202" s="267"/>
      <c r="MN202" s="267"/>
      <c r="MO202" s="267"/>
      <c r="MP202" s="267"/>
      <c r="MQ202" s="267"/>
      <c r="MR202" s="267"/>
      <c r="MS202" s="267"/>
      <c r="MT202" s="267"/>
      <c r="MU202" s="267"/>
      <c r="MV202" s="267"/>
      <c r="MW202" s="267"/>
      <c r="MX202" s="267"/>
      <c r="MY202" s="267"/>
      <c r="MZ202" s="267"/>
      <c r="NA202" s="267"/>
      <c r="NB202" s="267"/>
      <c r="NC202" s="267"/>
      <c r="ND202" s="267"/>
      <c r="NE202" s="267"/>
      <c r="NF202" s="267"/>
      <c r="NG202" s="267"/>
      <c r="NH202" s="267"/>
      <c r="NI202" s="267"/>
      <c r="NJ202" s="267"/>
      <c r="NK202" s="267"/>
      <c r="NL202" s="267"/>
      <c r="NM202" s="267"/>
      <c r="NN202" s="267"/>
      <c r="NO202" s="267"/>
      <c r="NP202" s="267"/>
      <c r="NQ202" s="267"/>
      <c r="NR202" s="267"/>
      <c r="NS202" s="267"/>
      <c r="NT202" s="267"/>
      <c r="NU202" s="267"/>
      <c r="NV202" s="267"/>
      <c r="NW202" s="267"/>
      <c r="NX202" s="267"/>
      <c r="NY202" s="267"/>
      <c r="NZ202" s="267"/>
      <c r="OA202" s="267"/>
      <c r="OB202" s="267"/>
      <c r="OC202" s="267"/>
      <c r="OD202" s="267"/>
      <c r="OE202" s="267"/>
      <c r="OF202" s="267"/>
      <c r="OG202" s="267"/>
      <c r="OH202" s="267"/>
      <c r="OI202" s="267"/>
      <c r="OJ202" s="267"/>
      <c r="OK202" s="267"/>
      <c r="OL202" s="267"/>
      <c r="OM202" s="267"/>
      <c r="ON202" s="267"/>
      <c r="OO202" s="267"/>
      <c r="OP202" s="267"/>
      <c r="OQ202" s="267"/>
      <c r="OR202" s="267"/>
      <c r="OS202" s="267"/>
      <c r="OT202" s="267"/>
      <c r="OU202" s="267"/>
      <c r="OV202" s="267"/>
      <c r="OW202" s="267"/>
      <c r="OX202" s="267"/>
      <c r="OY202" s="267"/>
      <c r="OZ202" s="267"/>
      <c r="PA202" s="267"/>
      <c r="PB202" s="267"/>
      <c r="PC202" s="267"/>
      <c r="PD202" s="267"/>
      <c r="PE202" s="267"/>
      <c r="PF202" s="267"/>
      <c r="PG202" s="267"/>
      <c r="PH202" s="267"/>
      <c r="PI202" s="267"/>
      <c r="PJ202" s="267"/>
      <c r="PK202" s="267"/>
      <c r="PL202" s="267"/>
      <c r="PM202" s="267"/>
      <c r="PN202" s="267"/>
      <c r="PO202" s="267"/>
      <c r="PP202" s="267"/>
      <c r="PQ202" s="267"/>
      <c r="PR202" s="267"/>
      <c r="PS202" s="267"/>
      <c r="PT202" s="267"/>
      <c r="PU202" s="267"/>
      <c r="PV202" s="267"/>
      <c r="PW202" s="267"/>
      <c r="PX202" s="267"/>
      <c r="PY202" s="267"/>
      <c r="PZ202" s="267"/>
      <c r="QA202" s="267"/>
      <c r="QB202" s="267"/>
      <c r="QC202" s="267"/>
      <c r="QD202" s="267"/>
      <c r="QE202" s="267"/>
      <c r="QF202" s="267"/>
      <c r="QG202" s="267"/>
      <c r="QH202" s="267"/>
      <c r="QI202" s="267"/>
      <c r="QJ202" s="267"/>
      <c r="QK202" s="267"/>
      <c r="QL202" s="267"/>
      <c r="QM202" s="267"/>
      <c r="QN202" s="267"/>
      <c r="QO202" s="267"/>
      <c r="QP202" s="267"/>
      <c r="QQ202" s="267"/>
      <c r="QR202" s="267"/>
      <c r="QS202" s="267"/>
      <c r="QT202" s="267"/>
      <c r="QU202" s="267"/>
      <c r="QV202" s="267"/>
      <c r="QW202" s="267"/>
      <c r="QX202" s="267"/>
      <c r="QY202" s="267"/>
      <c r="QZ202" s="267"/>
      <c r="RA202" s="267"/>
      <c r="RB202" s="267"/>
      <c r="RC202" s="267"/>
      <c r="RD202" s="267"/>
      <c r="RE202" s="267"/>
      <c r="RF202" s="267"/>
      <c r="RG202" s="267"/>
      <c r="RH202" s="267"/>
      <c r="RI202" s="267"/>
      <c r="RJ202" s="267"/>
      <c r="RK202" s="267"/>
      <c r="RL202" s="267"/>
      <c r="RM202" s="267"/>
      <c r="RN202" s="267"/>
      <c r="RO202" s="267"/>
      <c r="RP202" s="267"/>
      <c r="RQ202" s="267"/>
      <c r="RR202" s="267"/>
      <c r="RS202" s="267"/>
      <c r="RT202" s="267"/>
      <c r="RU202" s="267"/>
      <c r="RV202" s="267"/>
      <c r="RW202" s="267"/>
      <c r="RX202" s="267"/>
      <c r="RY202" s="267"/>
      <c r="RZ202" s="267"/>
      <c r="SA202" s="267"/>
      <c r="SB202" s="267"/>
      <c r="SC202" s="267"/>
      <c r="SD202" s="267"/>
      <c r="SE202" s="267"/>
      <c r="SF202" s="267"/>
      <c r="SG202" s="267"/>
      <c r="SH202" s="267"/>
      <c r="SI202" s="267"/>
      <c r="SJ202" s="267"/>
      <c r="SK202" s="267"/>
      <c r="SL202" s="267"/>
      <c r="SM202" s="267"/>
      <c r="SN202" s="267"/>
      <c r="SO202" s="267"/>
      <c r="SP202" s="267"/>
      <c r="SQ202" s="267"/>
      <c r="SR202" s="267"/>
      <c r="SS202" s="267"/>
      <c r="ST202" s="267"/>
      <c r="SU202" s="267"/>
      <c r="SV202" s="267"/>
      <c r="SW202" s="267"/>
      <c r="SX202" s="267"/>
      <c r="SY202" s="267"/>
      <c r="SZ202" s="267"/>
      <c r="TA202" s="267"/>
      <c r="TB202" s="267"/>
      <c r="TC202" s="267"/>
      <c r="TD202" s="267"/>
      <c r="TE202" s="267"/>
      <c r="TF202" s="267"/>
      <c r="TG202" s="267"/>
      <c r="TH202" s="267"/>
      <c r="TI202" s="267"/>
      <c r="TJ202" s="267"/>
      <c r="TK202" s="267"/>
      <c r="TL202" s="267"/>
      <c r="TM202" s="267"/>
      <c r="TN202" s="267"/>
      <c r="TO202" s="267"/>
      <c r="TP202" s="267"/>
      <c r="TQ202" s="267"/>
      <c r="TR202" s="267"/>
      <c r="TS202" s="267"/>
      <c r="TT202" s="267"/>
      <c r="TU202" s="267"/>
      <c r="TV202" s="267"/>
      <c r="TW202" s="267"/>
      <c r="TX202" s="267"/>
      <c r="TY202" s="267"/>
      <c r="TZ202" s="267"/>
      <c r="UA202" s="267"/>
      <c r="UB202" s="267"/>
      <c r="UC202" s="267"/>
      <c r="UD202" s="267"/>
      <c r="UE202" s="267"/>
      <c r="UF202" s="267"/>
      <c r="UG202" s="267"/>
      <c r="UH202" s="267"/>
      <c r="UI202" s="267"/>
      <c r="UJ202" s="267"/>
      <c r="UK202" s="267"/>
      <c r="UL202" s="267"/>
      <c r="UM202" s="267"/>
      <c r="UN202" s="267"/>
      <c r="UO202" s="267"/>
      <c r="UP202" s="267"/>
      <c r="UQ202" s="267"/>
      <c r="UR202" s="267"/>
      <c r="US202" s="267"/>
      <c r="UT202" s="267"/>
      <c r="UU202" s="267"/>
      <c r="UV202" s="267"/>
      <c r="UW202" s="267"/>
      <c r="UX202" s="267"/>
      <c r="UY202" s="267"/>
      <c r="UZ202" s="267"/>
      <c r="VA202" s="267"/>
      <c r="VB202" s="267"/>
      <c r="VC202" s="267"/>
      <c r="VD202" s="267"/>
      <c r="VE202" s="267"/>
      <c r="VF202" s="267"/>
      <c r="VG202" s="267"/>
      <c r="VH202" s="267"/>
      <c r="VI202" s="267"/>
      <c r="VJ202" s="267"/>
      <c r="VK202" s="267"/>
      <c r="VL202" s="267"/>
      <c r="VM202" s="267"/>
      <c r="VN202" s="267"/>
      <c r="VO202" s="267"/>
      <c r="VP202" s="267"/>
      <c r="VQ202" s="267"/>
      <c r="VR202" s="267"/>
      <c r="VS202" s="267"/>
      <c r="VT202" s="267"/>
      <c r="VU202" s="267"/>
      <c r="VV202" s="267"/>
      <c r="VW202" s="267"/>
      <c r="VX202" s="267"/>
      <c r="VY202" s="267"/>
      <c r="VZ202" s="267"/>
      <c r="WA202" s="267"/>
      <c r="WB202" s="267"/>
      <c r="WC202" s="267"/>
      <c r="WD202" s="267"/>
      <c r="WE202" s="267"/>
      <c r="WF202" s="267"/>
      <c r="WG202" s="267"/>
      <c r="WH202" s="267"/>
      <c r="WI202" s="267"/>
      <c r="WJ202" s="267"/>
      <c r="WK202" s="267"/>
      <c r="WL202" s="267"/>
      <c r="WM202" s="267"/>
      <c r="WN202" s="267"/>
      <c r="WO202" s="267"/>
      <c r="WP202" s="267"/>
      <c r="WQ202" s="267"/>
      <c r="WR202" s="267"/>
      <c r="WS202" s="267"/>
      <c r="WT202" s="267"/>
      <c r="WU202" s="267"/>
      <c r="WV202" s="267"/>
      <c r="WW202" s="267"/>
      <c r="WX202" s="267"/>
      <c r="WY202" s="267"/>
      <c r="WZ202" s="267"/>
      <c r="XA202" s="267"/>
      <c r="XB202" s="267"/>
      <c r="XC202" s="267"/>
      <c r="XD202" s="267"/>
      <c r="XE202" s="267"/>
      <c r="XF202" s="267"/>
      <c r="XG202" s="267"/>
      <c r="XH202" s="267"/>
      <c r="XI202" s="267"/>
      <c r="XJ202" s="267"/>
      <c r="XK202" s="267"/>
      <c r="XL202" s="267"/>
      <c r="XM202" s="267"/>
      <c r="XN202" s="267"/>
      <c r="XO202" s="267"/>
      <c r="XP202" s="267"/>
      <c r="XQ202" s="267"/>
      <c r="XR202" s="267"/>
      <c r="XS202" s="267"/>
      <c r="XT202" s="267"/>
      <c r="XU202" s="267"/>
      <c r="XV202" s="267"/>
      <c r="XW202" s="267"/>
      <c r="XX202" s="267"/>
      <c r="XY202" s="267"/>
      <c r="XZ202" s="267"/>
      <c r="YA202" s="267"/>
      <c r="YB202" s="267"/>
      <c r="YC202" s="267"/>
      <c r="YD202" s="267"/>
      <c r="YE202" s="267"/>
      <c r="YF202" s="267"/>
      <c r="YG202" s="267"/>
      <c r="YH202" s="267"/>
      <c r="YI202" s="267"/>
      <c r="YJ202" s="267"/>
      <c r="YK202" s="267"/>
      <c r="YL202" s="267"/>
      <c r="YM202" s="267"/>
      <c r="YN202" s="267"/>
      <c r="YO202" s="267"/>
      <c r="YP202" s="267"/>
      <c r="YQ202" s="267"/>
      <c r="YR202" s="267"/>
      <c r="YS202" s="267"/>
      <c r="YT202" s="267"/>
      <c r="YU202" s="267"/>
      <c r="YV202" s="267"/>
      <c r="YW202" s="267"/>
      <c r="YX202" s="267"/>
      <c r="YY202" s="267"/>
      <c r="YZ202" s="267"/>
      <c r="ZA202" s="267"/>
      <c r="ZB202" s="267"/>
      <c r="ZC202" s="267"/>
      <c r="ZD202" s="267"/>
      <c r="ZE202" s="267"/>
      <c r="ZF202" s="267"/>
      <c r="ZG202" s="267"/>
      <c r="ZH202" s="267"/>
      <c r="ZI202" s="267"/>
      <c r="ZJ202" s="267"/>
      <c r="ZK202" s="267"/>
      <c r="ZL202" s="267"/>
      <c r="ZM202" s="267"/>
      <c r="ZN202" s="267"/>
      <c r="ZO202" s="267"/>
      <c r="ZP202" s="267"/>
      <c r="ZQ202" s="267"/>
      <c r="ZR202" s="267"/>
      <c r="ZS202" s="267"/>
      <c r="ZT202" s="267"/>
      <c r="ZU202" s="267"/>
      <c r="ZV202" s="267"/>
      <c r="ZW202" s="267"/>
      <c r="ZX202" s="267"/>
      <c r="ZY202" s="267"/>
      <c r="ZZ202" s="267"/>
      <c r="AAA202" s="267"/>
      <c r="AAB202" s="267"/>
      <c r="AAC202" s="267"/>
      <c r="AAD202" s="267"/>
      <c r="AAE202" s="267"/>
      <c r="AAF202" s="267"/>
      <c r="AAG202" s="267"/>
      <c r="AAH202" s="267"/>
      <c r="AAI202" s="267"/>
      <c r="AAJ202" s="267"/>
      <c r="AAK202" s="267"/>
      <c r="AAL202" s="267"/>
      <c r="AAM202" s="267"/>
      <c r="AAN202" s="267"/>
      <c r="AAO202" s="267"/>
      <c r="AAP202" s="267"/>
      <c r="AAQ202" s="267"/>
      <c r="AAR202" s="267"/>
      <c r="AAS202" s="267"/>
      <c r="AAT202" s="267"/>
      <c r="AAU202" s="267"/>
      <c r="AAV202" s="267"/>
      <c r="AAW202" s="267"/>
      <c r="AAX202" s="267"/>
      <c r="AAY202" s="267"/>
      <c r="AAZ202" s="267"/>
      <c r="ABA202" s="267"/>
      <c r="ABB202" s="267"/>
      <c r="ABC202" s="267"/>
      <c r="ABD202" s="267"/>
      <c r="ABE202" s="267"/>
      <c r="ABF202" s="267"/>
      <c r="ABG202" s="267"/>
      <c r="ABH202" s="267"/>
      <c r="ABI202" s="267"/>
      <c r="ABJ202" s="267"/>
      <c r="ABK202" s="267"/>
      <c r="ABL202" s="267"/>
      <c r="ABM202" s="267"/>
      <c r="ABN202" s="267"/>
      <c r="ABO202" s="267"/>
      <c r="ABP202" s="267"/>
      <c r="ABQ202" s="267"/>
      <c r="ABR202" s="267"/>
      <c r="ABS202" s="267"/>
      <c r="ABT202" s="267"/>
      <c r="ABU202" s="267"/>
      <c r="ABV202" s="267"/>
      <c r="ABW202" s="267"/>
      <c r="ABX202" s="267"/>
      <c r="ABY202" s="267"/>
      <c r="ABZ202" s="267"/>
      <c r="ACA202" s="267"/>
      <c r="ACB202" s="267"/>
      <c r="ACC202" s="267"/>
      <c r="ACD202" s="267"/>
      <c r="ACE202" s="267"/>
      <c r="ACF202" s="267"/>
      <c r="ACG202" s="267"/>
      <c r="ACH202" s="267"/>
      <c r="ACI202" s="267"/>
      <c r="ACJ202" s="267"/>
      <c r="ACK202" s="267"/>
      <c r="ACL202" s="267"/>
      <c r="ACM202" s="267"/>
      <c r="ACN202" s="267"/>
      <c r="ACO202" s="267"/>
      <c r="ACP202" s="267"/>
      <c r="ACQ202" s="267"/>
      <c r="ACR202" s="267"/>
      <c r="ACS202" s="267"/>
      <c r="ACT202" s="267"/>
      <c r="ACU202" s="267"/>
      <c r="ACV202" s="267"/>
      <c r="ACW202" s="267"/>
      <c r="ACX202" s="267"/>
      <c r="ACY202" s="267"/>
      <c r="ACZ202" s="267"/>
      <c r="ADA202" s="267"/>
      <c r="ADB202" s="267"/>
      <c r="ADC202" s="267"/>
      <c r="ADD202" s="267"/>
      <c r="ADE202" s="267"/>
      <c r="ADF202" s="267"/>
      <c r="ADG202" s="267"/>
      <c r="ADH202" s="267"/>
      <c r="ADI202" s="267"/>
      <c r="ADJ202" s="267"/>
      <c r="ADK202" s="267"/>
      <c r="ADL202" s="267"/>
      <c r="ADM202" s="267"/>
      <c r="ADN202" s="267"/>
      <c r="ADO202" s="267"/>
      <c r="ADP202" s="267"/>
      <c r="ADQ202" s="267"/>
      <c r="ADR202" s="267"/>
      <c r="ADS202" s="267"/>
      <c r="ADT202" s="267"/>
      <c r="ADU202" s="267"/>
      <c r="ADV202" s="267"/>
      <c r="ADW202" s="267"/>
      <c r="ADX202" s="267"/>
      <c r="ADY202" s="267"/>
      <c r="ADZ202" s="267"/>
      <c r="AEA202" s="267"/>
      <c r="AEB202" s="267"/>
      <c r="AEC202" s="267"/>
      <c r="AED202" s="267"/>
      <c r="AEE202" s="267"/>
      <c r="AEF202" s="267"/>
      <c r="AEG202" s="267"/>
      <c r="AEH202" s="267"/>
      <c r="AEI202" s="267"/>
      <c r="AEJ202" s="267"/>
      <c r="AEK202" s="267"/>
      <c r="AEL202" s="267"/>
      <c r="AEM202" s="267"/>
      <c r="AEN202" s="267"/>
      <c r="AEO202" s="267"/>
      <c r="AEP202" s="267"/>
      <c r="AEQ202" s="267"/>
      <c r="AER202" s="267"/>
      <c r="AES202" s="267"/>
      <c r="AET202" s="267"/>
      <c r="AEU202" s="267"/>
      <c r="AEV202" s="267"/>
      <c r="AEW202" s="267"/>
      <c r="AEX202" s="267"/>
      <c r="AEY202" s="267"/>
      <c r="AEZ202" s="267"/>
      <c r="AFA202" s="267"/>
      <c r="AFB202" s="267"/>
      <c r="AFC202" s="267"/>
      <c r="AFD202" s="267"/>
      <c r="AFE202" s="267"/>
      <c r="AFF202" s="267"/>
      <c r="AFG202" s="267"/>
      <c r="AFH202" s="267"/>
      <c r="AFI202" s="267"/>
      <c r="AFJ202" s="267"/>
      <c r="AFK202" s="267"/>
      <c r="AFL202" s="267"/>
      <c r="AFM202" s="267"/>
      <c r="AFN202" s="267"/>
      <c r="AFO202" s="267"/>
      <c r="AFP202" s="267"/>
      <c r="AFQ202" s="267"/>
      <c r="AFR202" s="267"/>
      <c r="AFS202" s="267"/>
      <c r="AFT202" s="267"/>
      <c r="AFU202" s="267"/>
      <c r="AFV202" s="267"/>
      <c r="AFW202" s="267"/>
      <c r="AFX202" s="267"/>
      <c r="AFY202" s="267"/>
      <c r="AFZ202" s="267"/>
      <c r="AGA202" s="267"/>
      <c r="AGB202" s="267"/>
      <c r="AGC202" s="267"/>
      <c r="AGD202" s="267"/>
      <c r="AGE202" s="267"/>
      <c r="AGF202" s="267"/>
      <c r="AGG202" s="267"/>
      <c r="AGH202" s="267"/>
      <c r="AGI202" s="267"/>
      <c r="AGJ202" s="267"/>
      <c r="AGK202" s="267"/>
      <c r="AGL202" s="267"/>
      <c r="AGM202" s="267"/>
      <c r="AGN202" s="267"/>
      <c r="AGO202" s="267"/>
      <c r="AGP202" s="267"/>
      <c r="AGQ202" s="267"/>
      <c r="AGR202" s="267"/>
      <c r="AGS202" s="267"/>
      <c r="AGT202" s="267"/>
      <c r="AGU202" s="267"/>
      <c r="AGV202" s="267"/>
      <c r="AGW202" s="267"/>
      <c r="AGX202" s="267"/>
      <c r="AGY202" s="267"/>
      <c r="AGZ202" s="267"/>
      <c r="AHA202" s="267"/>
      <c r="AHB202" s="267"/>
      <c r="AHC202" s="267"/>
      <c r="AHD202" s="267"/>
      <c r="AHE202" s="267"/>
      <c r="AHF202" s="267"/>
      <c r="AHG202" s="267"/>
      <c r="AHH202" s="267"/>
      <c r="AHI202" s="267"/>
      <c r="AHJ202" s="267"/>
      <c r="AHK202" s="267"/>
      <c r="AHL202" s="267"/>
      <c r="AHM202" s="267"/>
      <c r="AHN202" s="267"/>
      <c r="AHO202" s="267"/>
      <c r="AHP202" s="267"/>
      <c r="AHQ202" s="267"/>
      <c r="AHR202" s="267"/>
      <c r="AHS202" s="267"/>
      <c r="AHT202" s="267"/>
      <c r="AHU202" s="267"/>
      <c r="AHV202" s="267"/>
      <c r="AHW202" s="267"/>
      <c r="AHX202" s="267"/>
      <c r="AHY202" s="267"/>
      <c r="AHZ202" s="267"/>
      <c r="AIA202" s="267"/>
      <c r="AIB202" s="267"/>
      <c r="AIC202" s="267"/>
      <c r="AID202" s="267"/>
      <c r="AIE202" s="267"/>
      <c r="AIF202" s="267"/>
      <c r="AIG202" s="267"/>
      <c r="AIH202" s="267"/>
      <c r="AII202" s="267"/>
      <c r="AIJ202" s="267"/>
      <c r="AIK202" s="267"/>
      <c r="AIL202" s="267"/>
      <c r="AIM202" s="267"/>
      <c r="AIN202" s="267"/>
      <c r="AIO202" s="267"/>
      <c r="AIP202" s="267"/>
      <c r="AIQ202" s="267"/>
      <c r="AIR202" s="267"/>
      <c r="AIS202" s="267"/>
      <c r="AIT202" s="267"/>
      <c r="AIU202" s="267"/>
      <c r="AIV202" s="267"/>
      <c r="AIW202" s="267"/>
      <c r="AIX202" s="267"/>
      <c r="AIY202" s="267"/>
      <c r="AIZ202" s="267"/>
      <c r="AJA202" s="267"/>
      <c r="AJB202" s="267"/>
      <c r="AJC202" s="267"/>
      <c r="AJD202" s="267"/>
      <c r="AJE202" s="267"/>
      <c r="AJF202" s="267"/>
      <c r="AJG202" s="267"/>
      <c r="AJH202" s="267"/>
      <c r="AJI202" s="267"/>
      <c r="AJJ202" s="267"/>
      <c r="AJK202" s="267"/>
      <c r="AJL202" s="267"/>
      <c r="AJM202" s="267"/>
      <c r="AJN202" s="267"/>
      <c r="AJO202" s="267"/>
      <c r="AJP202" s="267"/>
      <c r="AJQ202" s="267"/>
      <c r="AJR202" s="267"/>
      <c r="AJS202" s="267"/>
      <c r="AJT202" s="267"/>
      <c r="AJU202" s="267"/>
      <c r="AJV202" s="267"/>
      <c r="AJW202" s="267"/>
      <c r="AJX202" s="267"/>
      <c r="AJY202" s="267"/>
      <c r="AJZ202" s="267"/>
      <c r="AKA202" s="267"/>
      <c r="AKB202" s="267"/>
      <c r="AKC202" s="267"/>
      <c r="AKD202" s="267"/>
      <c r="AKE202" s="267"/>
      <c r="AKF202" s="267"/>
      <c r="AKG202" s="267"/>
      <c r="AKH202" s="267"/>
      <c r="AKI202" s="267"/>
      <c r="AKJ202" s="267"/>
      <c r="AKK202" s="267"/>
      <c r="AKL202" s="267"/>
      <c r="AKM202" s="267"/>
      <c r="AKN202" s="267"/>
      <c r="AKO202" s="267"/>
      <c r="AKP202" s="267"/>
      <c r="AKQ202" s="267"/>
      <c r="AKR202" s="267"/>
      <c r="AKS202" s="267"/>
      <c r="AKT202" s="267"/>
      <c r="AKU202" s="267"/>
      <c r="AKV202" s="267"/>
      <c r="AKW202" s="267"/>
      <c r="AKX202" s="267"/>
      <c r="AKY202" s="267"/>
      <c r="AKZ202" s="267"/>
      <c r="ALA202" s="267"/>
      <c r="ALB202" s="267"/>
      <c r="ALC202" s="267"/>
      <c r="ALD202" s="267"/>
      <c r="ALE202" s="267"/>
      <c r="ALF202" s="267"/>
      <c r="ALG202" s="267"/>
      <c r="ALH202" s="267"/>
      <c r="ALI202" s="267"/>
      <c r="ALJ202" s="267"/>
      <c r="ALK202" s="267"/>
      <c r="ALL202" s="267"/>
      <c r="ALM202" s="267"/>
      <c r="ALN202" s="267"/>
      <c r="ALO202" s="267"/>
      <c r="ALP202" s="267"/>
      <c r="ALQ202" s="267"/>
      <c r="ALR202" s="267"/>
      <c r="ALS202" s="267"/>
      <c r="ALT202" s="267"/>
      <c r="ALU202" s="267"/>
      <c r="ALV202" s="267"/>
      <c r="ALW202" s="267"/>
      <c r="ALX202" s="267"/>
      <c r="ALY202" s="267"/>
      <c r="ALZ202" s="267"/>
      <c r="AMA202" s="267"/>
      <c r="AMB202" s="267"/>
      <c r="AMC202" s="267"/>
      <c r="AMD202" s="267"/>
      <c r="AME202" s="267"/>
      <c r="AMF202" s="267"/>
      <c r="AMG202" s="267"/>
      <c r="AMH202" s="267"/>
      <c r="AMI202" s="267"/>
      <c r="AMJ202" s="267"/>
      <c r="AMK202" s="267"/>
      <c r="AML202" s="267"/>
      <c r="AMM202" s="267"/>
      <c r="AMN202" s="267"/>
      <c r="AMO202" s="267"/>
      <c r="AMP202" s="267"/>
      <c r="AMQ202" s="267"/>
      <c r="AMR202" s="267"/>
      <c r="AMS202" s="267"/>
      <c r="AMT202" s="267"/>
      <c r="AMU202" s="267"/>
      <c r="AMV202" s="267"/>
      <c r="AMW202" s="267"/>
      <c r="AMX202" s="267"/>
      <c r="AMY202" s="267"/>
      <c r="AMZ202" s="267"/>
      <c r="ANA202" s="267"/>
      <c r="ANB202" s="267"/>
      <c r="ANC202" s="267"/>
      <c r="AND202" s="267"/>
      <c r="ANE202" s="267"/>
      <c r="ANF202" s="267"/>
      <c r="ANG202" s="267"/>
      <c r="ANH202" s="267"/>
      <c r="ANI202" s="267"/>
      <c r="ANJ202" s="267"/>
      <c r="ANK202" s="267"/>
      <c r="ANL202" s="267"/>
      <c r="ANM202" s="267"/>
      <c r="ANN202" s="267"/>
      <c r="ANO202" s="267"/>
      <c r="ANP202" s="267"/>
      <c r="ANQ202" s="267"/>
      <c r="ANR202" s="267"/>
      <c r="ANS202" s="267"/>
      <c r="ANT202" s="267"/>
      <c r="ANU202" s="267"/>
      <c r="ANV202" s="267"/>
      <c r="ANW202" s="267"/>
      <c r="ANX202" s="267"/>
      <c r="ANY202" s="267"/>
      <c r="ANZ202" s="267"/>
      <c r="AOA202" s="267"/>
      <c r="AOB202" s="267"/>
      <c r="AOC202" s="267"/>
      <c r="AOD202" s="267"/>
      <c r="AOE202" s="267"/>
      <c r="AOF202" s="267"/>
      <c r="AOG202" s="267"/>
      <c r="AOH202" s="267"/>
      <c r="AOI202" s="267"/>
      <c r="AOJ202" s="267"/>
      <c r="AOK202" s="267"/>
      <c r="AOL202" s="267"/>
      <c r="AOM202" s="267"/>
      <c r="AON202" s="267"/>
      <c r="AOO202" s="267"/>
      <c r="AOP202" s="267"/>
      <c r="AOQ202" s="267"/>
      <c r="AOR202" s="267"/>
      <c r="AOS202" s="267"/>
      <c r="AOT202" s="267"/>
      <c r="AOU202" s="267"/>
      <c r="AOV202" s="267"/>
      <c r="AOW202" s="267"/>
      <c r="AOX202" s="267"/>
      <c r="AOY202" s="267"/>
      <c r="AOZ202" s="267"/>
      <c r="APA202" s="267"/>
      <c r="APB202" s="267"/>
      <c r="APC202" s="267"/>
      <c r="APD202" s="267"/>
      <c r="APE202" s="267"/>
      <c r="APF202" s="267"/>
      <c r="APG202" s="267"/>
      <c r="APH202" s="267"/>
      <c r="API202" s="267"/>
      <c r="APJ202" s="267"/>
      <c r="APK202" s="267"/>
      <c r="APL202" s="267"/>
      <c r="APM202" s="267"/>
      <c r="APN202" s="267"/>
      <c r="APO202" s="267"/>
      <c r="APP202" s="267"/>
      <c r="APQ202" s="267"/>
      <c r="APR202" s="267"/>
      <c r="APS202" s="267"/>
      <c r="APT202" s="267"/>
      <c r="APU202" s="267"/>
      <c r="APV202" s="267"/>
      <c r="APW202" s="267"/>
      <c r="APX202" s="267"/>
      <c r="APY202" s="267"/>
      <c r="APZ202" s="267"/>
      <c r="AQA202" s="267"/>
      <c r="AQB202" s="267"/>
      <c r="AQC202" s="267"/>
      <c r="AQD202" s="267"/>
      <c r="AQE202" s="267"/>
      <c r="AQF202" s="267"/>
      <c r="AQG202" s="267"/>
      <c r="AQH202" s="267"/>
      <c r="AQI202" s="267"/>
      <c r="AQJ202" s="267"/>
      <c r="AQK202" s="267"/>
      <c r="AQL202" s="267"/>
      <c r="AQM202" s="267"/>
      <c r="AQN202" s="267"/>
      <c r="AQO202" s="267"/>
      <c r="AQP202" s="267"/>
      <c r="AQQ202" s="267"/>
      <c r="AQR202" s="267"/>
      <c r="AQS202" s="267"/>
      <c r="AQT202" s="267"/>
      <c r="AQU202" s="267"/>
      <c r="AQV202" s="267"/>
      <c r="AQW202" s="267"/>
      <c r="AQX202" s="267"/>
      <c r="AQY202" s="267"/>
      <c r="AQZ202" s="267"/>
      <c r="ARA202" s="267"/>
      <c r="ARB202" s="267"/>
      <c r="ARC202" s="267"/>
      <c r="ARD202" s="267"/>
      <c r="ARE202" s="267"/>
      <c r="ARF202" s="267"/>
      <c r="ARG202" s="267"/>
      <c r="ARH202" s="267"/>
      <c r="ARI202" s="267"/>
      <c r="ARJ202" s="267"/>
      <c r="ARK202" s="267"/>
      <c r="ARL202" s="267"/>
      <c r="ARM202" s="267"/>
      <c r="ARN202" s="267"/>
      <c r="ARO202" s="267"/>
      <c r="ARP202" s="267"/>
      <c r="ARQ202" s="267"/>
      <c r="ARR202" s="267"/>
      <c r="ARS202" s="267"/>
      <c r="ART202" s="267"/>
      <c r="ARU202" s="267"/>
      <c r="ARV202" s="267"/>
      <c r="ARW202" s="267"/>
      <c r="ARX202" s="267"/>
      <c r="ARY202" s="267"/>
      <c r="ARZ202" s="267"/>
      <c r="ASA202" s="267"/>
      <c r="ASB202" s="267"/>
      <c r="ASC202" s="267"/>
      <c r="ASD202" s="267"/>
      <c r="ASE202" s="267"/>
      <c r="ASF202" s="267"/>
      <c r="ASG202" s="267"/>
      <c r="ASH202" s="267"/>
      <c r="ASI202" s="267"/>
      <c r="ASJ202" s="267"/>
      <c r="ASK202" s="267"/>
      <c r="ASL202" s="267"/>
      <c r="ASM202" s="267"/>
      <c r="ASN202" s="267"/>
      <c r="ASO202" s="267"/>
      <c r="ASP202" s="267"/>
      <c r="ASQ202" s="267"/>
      <c r="ASR202" s="267"/>
      <c r="ASS202" s="267"/>
      <c r="AST202" s="267"/>
      <c r="ASU202" s="267"/>
      <c r="ASV202" s="267"/>
      <c r="ASW202" s="267"/>
      <c r="ASX202" s="267"/>
      <c r="ASY202" s="267"/>
      <c r="ASZ202" s="267"/>
      <c r="ATA202" s="267"/>
      <c r="ATB202" s="267"/>
      <c r="ATC202" s="267"/>
      <c r="ATD202" s="267"/>
      <c r="ATE202" s="267"/>
      <c r="ATF202" s="267"/>
      <c r="ATG202" s="267"/>
      <c r="ATH202" s="267"/>
      <c r="ATI202" s="267"/>
      <c r="ATJ202" s="267"/>
      <c r="ATK202" s="267"/>
      <c r="ATL202" s="267"/>
      <c r="ATM202" s="267"/>
      <c r="ATN202" s="267"/>
      <c r="ATO202" s="267"/>
      <c r="ATP202" s="267"/>
      <c r="ATQ202" s="267"/>
      <c r="ATR202" s="267"/>
      <c r="ATS202" s="267"/>
      <c r="ATT202" s="267"/>
      <c r="ATU202" s="267"/>
      <c r="ATV202" s="267"/>
      <c r="ATW202" s="267"/>
      <c r="ATX202" s="267"/>
      <c r="ATY202" s="267"/>
      <c r="ATZ202" s="267"/>
      <c r="AUA202" s="267"/>
      <c r="AUB202" s="267"/>
      <c r="AUC202" s="267"/>
      <c r="AUD202" s="267"/>
      <c r="AUE202" s="267"/>
      <c r="AUF202" s="267"/>
      <c r="AUG202" s="267"/>
      <c r="AUH202" s="267"/>
      <c r="AUI202" s="267"/>
      <c r="AUJ202" s="267"/>
      <c r="AUK202" s="267"/>
      <c r="AUL202" s="267"/>
      <c r="AUM202" s="267"/>
      <c r="AUN202" s="267"/>
      <c r="AUO202" s="267"/>
      <c r="AUP202" s="267"/>
      <c r="AUQ202" s="267"/>
      <c r="AUR202" s="267"/>
      <c r="AUS202" s="267"/>
      <c r="AUT202" s="267"/>
      <c r="AUU202" s="267"/>
      <c r="AUV202" s="267"/>
      <c r="AUW202" s="267"/>
      <c r="AUX202" s="267"/>
      <c r="AUY202" s="267"/>
      <c r="AUZ202" s="267"/>
      <c r="AVA202" s="267"/>
      <c r="AVB202" s="267"/>
      <c r="AVC202" s="267"/>
      <c r="AVD202" s="267"/>
      <c r="AVE202" s="267"/>
      <c r="AVF202" s="267"/>
      <c r="AVG202" s="267"/>
      <c r="AVH202" s="267"/>
      <c r="AVI202" s="267"/>
      <c r="AVJ202" s="267"/>
      <c r="AVK202" s="267"/>
      <c r="AVL202" s="267"/>
      <c r="AVM202" s="267"/>
      <c r="AVN202" s="267"/>
      <c r="AVO202" s="267"/>
      <c r="AVP202" s="267"/>
      <c r="AVQ202" s="267"/>
      <c r="AVR202" s="267"/>
      <c r="AVS202" s="267"/>
      <c r="AVT202" s="267"/>
      <c r="AVU202" s="267"/>
      <c r="AVV202" s="267"/>
      <c r="AVW202" s="267"/>
      <c r="AVX202" s="267"/>
      <c r="AVY202" s="267"/>
      <c r="AVZ202" s="267"/>
      <c r="AWA202" s="267"/>
      <c r="AWB202" s="267"/>
      <c r="AWC202" s="267"/>
      <c r="AWD202" s="267"/>
      <c r="AWE202" s="267"/>
      <c r="AWF202" s="267"/>
      <c r="AWG202" s="267"/>
      <c r="AWH202" s="267"/>
      <c r="AWI202" s="267"/>
      <c r="AWJ202" s="267"/>
      <c r="AWK202" s="267"/>
      <c r="AWL202" s="267"/>
      <c r="AWM202" s="267"/>
      <c r="AWN202" s="267"/>
      <c r="AWO202" s="267"/>
      <c r="AWP202" s="267"/>
      <c r="AWQ202" s="267"/>
      <c r="AWR202" s="267"/>
      <c r="AWS202" s="267"/>
      <c r="AWT202" s="267"/>
      <c r="AWU202" s="267"/>
      <c r="AWV202" s="267"/>
      <c r="AWW202" s="267"/>
      <c r="AWX202" s="267"/>
      <c r="AWY202" s="267"/>
      <c r="AWZ202" s="267"/>
      <c r="AXA202" s="267"/>
      <c r="AXB202" s="267"/>
      <c r="AXC202" s="267"/>
      <c r="AXD202" s="267"/>
      <c r="AXE202" s="267"/>
      <c r="AXF202" s="267"/>
      <c r="AXG202" s="267"/>
      <c r="AXH202" s="267"/>
      <c r="AXI202" s="267"/>
      <c r="AXJ202" s="267"/>
      <c r="AXK202" s="267"/>
      <c r="AXL202" s="267"/>
      <c r="AXM202" s="267"/>
      <c r="AXN202" s="267"/>
      <c r="AXO202" s="267"/>
      <c r="AXP202" s="267"/>
      <c r="AXQ202" s="267"/>
      <c r="AXR202" s="267"/>
      <c r="AXS202" s="267"/>
      <c r="AXT202" s="267"/>
      <c r="AXU202" s="267"/>
      <c r="AXV202" s="267"/>
      <c r="AXW202" s="267"/>
      <c r="AXX202" s="267"/>
      <c r="AXY202" s="267"/>
      <c r="AXZ202" s="267"/>
      <c r="AYA202" s="267"/>
      <c r="AYB202" s="267"/>
      <c r="AYC202" s="267"/>
      <c r="AYD202" s="267"/>
      <c r="AYE202" s="267"/>
      <c r="AYF202" s="267"/>
      <c r="AYG202" s="267"/>
      <c r="AYH202" s="267"/>
      <c r="AYI202" s="267"/>
      <c r="AYJ202" s="267"/>
      <c r="AYK202" s="267"/>
      <c r="AYL202" s="267"/>
      <c r="AYM202" s="267"/>
      <c r="AYN202" s="267"/>
      <c r="AYO202" s="267"/>
      <c r="AYP202" s="267"/>
      <c r="AYQ202" s="267"/>
      <c r="AYR202" s="267"/>
      <c r="AYS202" s="267"/>
      <c r="AYT202" s="267"/>
      <c r="AYU202" s="267"/>
      <c r="AYV202" s="267"/>
      <c r="AYW202" s="267"/>
      <c r="AYX202" s="267"/>
      <c r="AYY202" s="267"/>
      <c r="AYZ202" s="267"/>
      <c r="AZA202" s="267"/>
      <c r="AZB202" s="267"/>
      <c r="AZC202" s="267"/>
      <c r="AZD202" s="267"/>
      <c r="AZE202" s="267"/>
      <c r="AZF202" s="267"/>
      <c r="AZG202" s="267"/>
      <c r="AZH202" s="267"/>
      <c r="AZI202" s="267"/>
      <c r="AZJ202" s="267"/>
      <c r="AZK202" s="267"/>
      <c r="AZL202" s="267"/>
      <c r="AZM202" s="267"/>
      <c r="AZN202" s="267"/>
      <c r="AZO202" s="267"/>
      <c r="AZP202" s="267"/>
      <c r="AZQ202" s="267"/>
      <c r="AZR202" s="267"/>
      <c r="AZS202" s="267"/>
      <c r="AZT202" s="267"/>
      <c r="AZU202" s="267"/>
      <c r="AZV202" s="267"/>
      <c r="AZW202" s="267"/>
      <c r="AZX202" s="267"/>
      <c r="AZY202" s="267"/>
      <c r="AZZ202" s="267"/>
      <c r="BAA202" s="267"/>
      <c r="BAB202" s="267"/>
      <c r="BAC202" s="267"/>
      <c r="BAD202" s="267"/>
      <c r="BAE202" s="267"/>
      <c r="BAF202" s="267"/>
      <c r="BAG202" s="267"/>
      <c r="BAH202" s="267"/>
      <c r="BAI202" s="267"/>
      <c r="BAJ202" s="267"/>
      <c r="BAK202" s="267"/>
      <c r="BAL202" s="267"/>
      <c r="BAM202" s="267"/>
      <c r="BAN202" s="267"/>
      <c r="BAO202" s="267"/>
      <c r="BAP202" s="267"/>
      <c r="BAQ202" s="267"/>
      <c r="BAR202" s="267"/>
      <c r="BAS202" s="267"/>
      <c r="BAT202" s="267"/>
      <c r="BAU202" s="267"/>
      <c r="BAV202" s="267"/>
      <c r="BAW202" s="267"/>
      <c r="BAX202" s="267"/>
      <c r="BAY202" s="267"/>
      <c r="BAZ202" s="267"/>
      <c r="BBA202" s="267"/>
      <c r="BBB202" s="267"/>
      <c r="BBC202" s="267"/>
      <c r="BBD202" s="267"/>
      <c r="BBE202" s="267"/>
      <c r="BBF202" s="267"/>
      <c r="BBG202" s="267"/>
      <c r="BBH202" s="267"/>
      <c r="BBI202" s="267"/>
      <c r="BBJ202" s="267"/>
      <c r="BBK202" s="267"/>
      <c r="BBL202" s="267"/>
      <c r="BBM202" s="267"/>
      <c r="BBN202" s="267"/>
      <c r="BBO202" s="267"/>
      <c r="BBP202" s="267"/>
      <c r="BBQ202" s="267"/>
      <c r="BBR202" s="267"/>
      <c r="BBS202" s="267"/>
      <c r="BBT202" s="267"/>
      <c r="BBU202" s="267"/>
      <c r="BBV202" s="267"/>
      <c r="BBW202" s="267"/>
      <c r="BBX202" s="267"/>
      <c r="BBY202" s="267"/>
      <c r="BBZ202" s="267"/>
      <c r="BCA202" s="267"/>
      <c r="BCB202" s="267"/>
      <c r="BCC202" s="267"/>
      <c r="BCD202" s="267"/>
      <c r="BCE202" s="267"/>
      <c r="BCF202" s="267"/>
      <c r="BCG202" s="267"/>
      <c r="BCH202" s="267"/>
      <c r="BCI202" s="267"/>
      <c r="BCJ202" s="267"/>
      <c r="BCK202" s="267"/>
      <c r="BCL202" s="267"/>
      <c r="BCM202" s="267"/>
      <c r="BCN202" s="267"/>
      <c r="BCO202" s="267"/>
      <c r="BCP202" s="267"/>
      <c r="BCQ202" s="267"/>
      <c r="BCR202" s="267"/>
      <c r="BCS202" s="267"/>
      <c r="BCT202" s="267"/>
      <c r="BCU202" s="267"/>
      <c r="BCV202" s="267"/>
      <c r="BCW202" s="267"/>
      <c r="BCX202" s="267"/>
      <c r="BCY202" s="267"/>
      <c r="BCZ202" s="267"/>
      <c r="BDA202" s="267"/>
      <c r="BDB202" s="267"/>
      <c r="BDC202" s="267"/>
      <c r="BDD202" s="267"/>
      <c r="BDE202" s="267"/>
      <c r="BDF202" s="267"/>
      <c r="BDG202" s="267"/>
      <c r="BDH202" s="267"/>
      <c r="BDI202" s="267"/>
      <c r="BDJ202" s="267"/>
      <c r="BDK202" s="267"/>
      <c r="BDL202" s="267"/>
      <c r="BDM202" s="267"/>
      <c r="BDN202" s="267"/>
      <c r="BDO202" s="267"/>
      <c r="BDP202" s="267"/>
      <c r="BDQ202" s="267"/>
      <c r="BDR202" s="267"/>
      <c r="BDS202" s="267"/>
      <c r="BDT202" s="267"/>
      <c r="BDU202" s="267"/>
      <c r="BDV202" s="267"/>
      <c r="BDW202" s="267"/>
      <c r="BDX202" s="267"/>
      <c r="BDY202" s="267"/>
      <c r="BDZ202" s="267"/>
      <c r="BEA202" s="267"/>
      <c r="BEB202" s="267"/>
      <c r="BEC202" s="267"/>
      <c r="BED202" s="267"/>
      <c r="BEE202" s="267"/>
      <c r="BEF202" s="267"/>
      <c r="BEG202" s="267"/>
      <c r="BEH202" s="267"/>
      <c r="BEI202" s="267"/>
      <c r="BEJ202" s="267"/>
      <c r="BEK202" s="267"/>
      <c r="BEL202" s="267"/>
      <c r="BEM202" s="267"/>
      <c r="BEN202" s="267"/>
      <c r="BEO202" s="267"/>
      <c r="BEP202" s="267"/>
      <c r="BEQ202" s="267"/>
      <c r="BER202" s="267"/>
      <c r="BES202" s="267"/>
      <c r="BET202" s="267"/>
      <c r="BEU202" s="267"/>
      <c r="BEV202" s="267"/>
      <c r="BEW202" s="267"/>
      <c r="BEX202" s="267"/>
      <c r="BEY202" s="267"/>
      <c r="BEZ202" s="267"/>
      <c r="BFA202" s="267"/>
      <c r="BFB202" s="267"/>
      <c r="BFC202" s="267"/>
      <c r="BFD202" s="267"/>
      <c r="BFE202" s="267"/>
      <c r="BFF202" s="267"/>
      <c r="BFG202" s="267"/>
      <c r="BFH202" s="267"/>
      <c r="BFI202" s="267"/>
      <c r="BFJ202" s="267"/>
      <c r="BFK202" s="267"/>
      <c r="BFL202" s="267"/>
      <c r="BFM202" s="267"/>
      <c r="BFN202" s="267"/>
      <c r="BFO202" s="267"/>
      <c r="BFP202" s="267"/>
      <c r="BFQ202" s="267"/>
      <c r="BFR202" s="267"/>
      <c r="BFS202" s="267"/>
      <c r="BFT202" s="267"/>
      <c r="BFU202" s="267"/>
      <c r="BFV202" s="267"/>
      <c r="BFW202" s="267"/>
      <c r="BFX202" s="267"/>
      <c r="BFY202" s="267"/>
      <c r="BFZ202" s="267"/>
      <c r="BGA202" s="267"/>
      <c r="BGB202" s="267"/>
      <c r="BGC202" s="267"/>
      <c r="BGD202" s="267"/>
      <c r="BGE202" s="267"/>
      <c r="BGF202" s="267"/>
      <c r="BGG202" s="267"/>
      <c r="BGH202" s="267"/>
      <c r="BGI202" s="267"/>
      <c r="BGJ202" s="267"/>
      <c r="BGK202" s="267"/>
      <c r="BGL202" s="267"/>
      <c r="BGM202" s="267"/>
      <c r="BGN202" s="267"/>
      <c r="BGO202" s="267"/>
      <c r="BGP202" s="267"/>
      <c r="BGQ202" s="267"/>
      <c r="BGR202" s="267"/>
      <c r="BGS202" s="267"/>
      <c r="BGT202" s="267"/>
      <c r="BGU202" s="267"/>
      <c r="BGV202" s="267"/>
      <c r="BGW202" s="267"/>
      <c r="BGX202" s="267"/>
      <c r="BGY202" s="267"/>
      <c r="BGZ202" s="267"/>
      <c r="BHA202" s="267"/>
      <c r="BHB202" s="267"/>
      <c r="BHC202" s="267"/>
      <c r="BHD202" s="267"/>
      <c r="BHE202" s="267"/>
      <c r="BHF202" s="267"/>
      <c r="BHG202" s="267"/>
      <c r="BHH202" s="267"/>
      <c r="BHI202" s="267"/>
      <c r="BHJ202" s="267"/>
      <c r="BHK202" s="267"/>
      <c r="BHL202" s="267"/>
      <c r="BHM202" s="267"/>
      <c r="BHN202" s="267"/>
      <c r="BHO202" s="267"/>
      <c r="BHP202" s="267"/>
      <c r="BHQ202" s="267"/>
      <c r="BHR202" s="267"/>
      <c r="BHS202" s="267"/>
      <c r="BHT202" s="267"/>
      <c r="BHU202" s="267"/>
      <c r="BHV202" s="267"/>
      <c r="BHW202" s="267"/>
      <c r="BHX202" s="267"/>
      <c r="BHY202" s="267"/>
      <c r="BHZ202" s="267"/>
      <c r="BIA202" s="267"/>
      <c r="BIB202" s="267"/>
      <c r="BIC202" s="267"/>
      <c r="BID202" s="267"/>
      <c r="BIE202" s="267"/>
      <c r="BIF202" s="267"/>
      <c r="BIG202" s="267"/>
      <c r="BIH202" s="267"/>
      <c r="BII202" s="267"/>
      <c r="BIJ202" s="267"/>
      <c r="BIK202" s="267"/>
      <c r="BIL202" s="267"/>
      <c r="BIM202" s="267"/>
      <c r="BIN202" s="267"/>
      <c r="BIO202" s="267"/>
      <c r="BIP202" s="267"/>
      <c r="BIQ202" s="267"/>
      <c r="BIR202" s="267"/>
      <c r="BIS202" s="267"/>
      <c r="BIT202" s="267"/>
      <c r="BIU202" s="267"/>
      <c r="BIV202" s="267"/>
      <c r="BIW202" s="267"/>
      <c r="BIX202" s="267"/>
      <c r="BIY202" s="267"/>
      <c r="BIZ202" s="267"/>
      <c r="BJA202" s="267"/>
      <c r="BJB202" s="267"/>
      <c r="BJC202" s="267"/>
      <c r="BJD202" s="267"/>
      <c r="BJE202" s="267"/>
      <c r="BJF202" s="267"/>
      <c r="BJG202" s="267"/>
      <c r="BJH202" s="267"/>
      <c r="BJI202" s="267"/>
      <c r="BJJ202" s="267"/>
      <c r="BJK202" s="267"/>
      <c r="BJL202" s="267"/>
      <c r="BJM202" s="267"/>
      <c r="BJN202" s="267"/>
      <c r="BJO202" s="267"/>
      <c r="BJP202" s="267"/>
      <c r="BJQ202" s="267"/>
      <c r="BJR202" s="267"/>
      <c r="BJS202" s="267"/>
      <c r="BJT202" s="267"/>
      <c r="BJU202" s="267"/>
      <c r="BJV202" s="267"/>
      <c r="BJW202" s="267"/>
      <c r="BJX202" s="267"/>
      <c r="BJY202" s="267"/>
      <c r="BJZ202" s="267"/>
      <c r="BKA202" s="267"/>
      <c r="BKB202" s="267"/>
      <c r="BKC202" s="267"/>
      <c r="BKD202" s="267"/>
      <c r="BKE202" s="267"/>
      <c r="BKF202" s="267"/>
      <c r="BKG202" s="267"/>
      <c r="BKH202" s="267"/>
      <c r="BKI202" s="267"/>
      <c r="BKJ202" s="267"/>
      <c r="BKK202" s="267"/>
      <c r="BKL202" s="267"/>
      <c r="BKM202" s="267"/>
      <c r="BKN202" s="267"/>
      <c r="BKO202" s="267"/>
      <c r="BKP202" s="267"/>
      <c r="BKQ202" s="267"/>
      <c r="BKR202" s="267"/>
      <c r="BKS202" s="267"/>
      <c r="BKT202" s="267"/>
      <c r="BKU202" s="267"/>
      <c r="BKV202" s="267"/>
      <c r="BKW202" s="267"/>
      <c r="BKX202" s="267"/>
      <c r="BKY202" s="267"/>
      <c r="BKZ202" s="267"/>
      <c r="BLA202" s="267"/>
      <c r="BLB202" s="267"/>
      <c r="BLC202" s="267"/>
      <c r="BLD202" s="267"/>
      <c r="BLE202" s="267"/>
      <c r="BLF202" s="267"/>
      <c r="BLG202" s="267"/>
      <c r="BLH202" s="267"/>
      <c r="BLI202" s="267"/>
      <c r="BLJ202" s="267"/>
      <c r="BLK202" s="267"/>
      <c r="BLL202" s="267"/>
      <c r="BLM202" s="267"/>
      <c r="BLN202" s="267"/>
      <c r="BLO202" s="267"/>
      <c r="BLP202" s="267"/>
      <c r="BLQ202" s="267"/>
      <c r="BLR202" s="267"/>
      <c r="BLS202" s="267"/>
      <c r="BLT202" s="267"/>
      <c r="BLU202" s="267"/>
      <c r="BLV202" s="267"/>
      <c r="BLW202" s="267"/>
      <c r="BLX202" s="267"/>
      <c r="BLY202" s="267"/>
      <c r="BLZ202" s="267"/>
      <c r="BMA202" s="267"/>
      <c r="BMB202" s="267"/>
      <c r="BMC202" s="267"/>
      <c r="BMD202" s="267"/>
      <c r="BME202" s="267"/>
      <c r="BMF202" s="267"/>
      <c r="BMG202" s="267"/>
      <c r="BMH202" s="267"/>
      <c r="BMI202" s="267"/>
      <c r="BMJ202" s="267"/>
      <c r="BMK202" s="267"/>
      <c r="BML202" s="267"/>
      <c r="BMM202" s="267"/>
      <c r="BMN202" s="267"/>
      <c r="BMO202" s="267"/>
      <c r="BMP202" s="267"/>
      <c r="BMQ202" s="267"/>
      <c r="BMR202" s="267"/>
      <c r="BMS202" s="267"/>
      <c r="BMT202" s="267"/>
      <c r="BMU202" s="267"/>
      <c r="BMV202" s="267"/>
      <c r="BMW202" s="267"/>
      <c r="BMX202" s="267"/>
      <c r="BMY202" s="267"/>
      <c r="BMZ202" s="267"/>
      <c r="BNA202" s="267"/>
      <c r="BNB202" s="267"/>
      <c r="BNC202" s="267"/>
      <c r="BND202" s="267"/>
      <c r="BNE202" s="267"/>
      <c r="BNF202" s="267"/>
      <c r="BNG202" s="267"/>
      <c r="BNH202" s="267"/>
      <c r="BNI202" s="267"/>
      <c r="BNJ202" s="267"/>
      <c r="BNK202" s="267"/>
      <c r="BNL202" s="267"/>
      <c r="BNM202" s="267"/>
      <c r="BNN202" s="267"/>
      <c r="BNO202" s="267"/>
      <c r="BNP202" s="267"/>
      <c r="BNQ202" s="267"/>
      <c r="BNR202" s="267"/>
      <c r="BNS202" s="267"/>
      <c r="BNT202" s="267"/>
      <c r="BNU202" s="267"/>
      <c r="BNV202" s="267"/>
      <c r="BNW202" s="267"/>
      <c r="BNX202" s="267"/>
      <c r="BNY202" s="267"/>
      <c r="BNZ202" s="267"/>
      <c r="BOA202" s="267"/>
      <c r="BOB202" s="267"/>
      <c r="BOC202" s="267"/>
      <c r="BOD202" s="267"/>
      <c r="BOE202" s="267"/>
      <c r="BOF202" s="267"/>
      <c r="BOG202" s="267"/>
      <c r="BOH202" s="267"/>
      <c r="BOI202" s="267"/>
      <c r="BOJ202" s="267"/>
      <c r="BOK202" s="267"/>
      <c r="BOL202" s="267"/>
      <c r="BOM202" s="267"/>
      <c r="BON202" s="267"/>
      <c r="BOO202" s="267"/>
      <c r="BOP202" s="267"/>
      <c r="BOQ202" s="267"/>
      <c r="BOR202" s="267"/>
      <c r="BOS202" s="267"/>
      <c r="BOT202" s="267"/>
      <c r="BOU202" s="267"/>
      <c r="BOV202" s="267"/>
      <c r="BOW202" s="267"/>
      <c r="BOX202" s="267"/>
      <c r="BOY202" s="267"/>
      <c r="BOZ202" s="267"/>
      <c r="BPA202" s="267"/>
      <c r="BPB202" s="267"/>
      <c r="BPC202" s="267"/>
      <c r="BPD202" s="267"/>
      <c r="BPE202" s="267"/>
      <c r="BPF202" s="267"/>
      <c r="BPG202" s="267"/>
      <c r="BPH202" s="267"/>
      <c r="BPI202" s="267"/>
      <c r="BPJ202" s="267"/>
      <c r="BPK202" s="267"/>
      <c r="BPL202" s="267"/>
      <c r="BPM202" s="267"/>
      <c r="BPN202" s="267"/>
      <c r="BPO202" s="267"/>
      <c r="BPP202" s="267"/>
      <c r="BPQ202" s="267"/>
      <c r="BPR202" s="267"/>
      <c r="BPS202" s="267"/>
      <c r="BPT202" s="267"/>
      <c r="BPU202" s="267"/>
      <c r="BPV202" s="267"/>
      <c r="BPW202" s="267"/>
      <c r="BPX202" s="267"/>
      <c r="BPY202" s="267"/>
      <c r="BPZ202" s="267"/>
      <c r="BQA202" s="267"/>
      <c r="BQB202" s="267"/>
      <c r="BQC202" s="267"/>
      <c r="BQD202" s="267"/>
      <c r="BQE202" s="267"/>
      <c r="BQF202" s="267"/>
      <c r="BQG202" s="267"/>
      <c r="BQH202" s="267"/>
      <c r="BQI202" s="267"/>
      <c r="BQJ202" s="267"/>
      <c r="BQK202" s="267"/>
      <c r="BQL202" s="267"/>
      <c r="BQM202" s="267"/>
      <c r="BQN202" s="267"/>
      <c r="BQO202" s="267"/>
      <c r="BQP202" s="267"/>
      <c r="BQQ202" s="267"/>
      <c r="BQR202" s="267"/>
      <c r="BQS202" s="267"/>
      <c r="BQT202" s="267"/>
      <c r="BQU202" s="267"/>
      <c r="BQV202" s="267"/>
      <c r="BQW202" s="267"/>
      <c r="BQX202" s="267"/>
      <c r="BQY202" s="267"/>
      <c r="BQZ202" s="267"/>
      <c r="BRA202" s="267"/>
      <c r="BRB202" s="267"/>
      <c r="BRC202" s="267"/>
      <c r="BRD202" s="267"/>
      <c r="BRE202" s="267"/>
      <c r="BRF202" s="267"/>
      <c r="BRG202" s="267"/>
      <c r="BRH202" s="267"/>
      <c r="BRI202" s="267"/>
      <c r="BRJ202" s="267"/>
      <c r="BRK202" s="267"/>
      <c r="BRL202" s="267"/>
      <c r="BRM202" s="267"/>
      <c r="BRN202" s="267"/>
      <c r="BRO202" s="267"/>
      <c r="BRP202" s="267"/>
      <c r="BRQ202" s="267"/>
      <c r="BRR202" s="267"/>
      <c r="BRS202" s="267"/>
      <c r="BRT202" s="267"/>
      <c r="BRU202" s="267"/>
      <c r="BRV202" s="267"/>
      <c r="BRW202" s="267"/>
      <c r="BRX202" s="267"/>
      <c r="BRY202" s="267"/>
      <c r="BRZ202" s="267"/>
      <c r="BSA202" s="267"/>
      <c r="BSB202" s="267"/>
      <c r="BSC202" s="267"/>
      <c r="BSD202" s="267"/>
      <c r="BSE202" s="267"/>
      <c r="BSF202" s="267"/>
      <c r="BSG202" s="267"/>
      <c r="BSH202" s="267"/>
      <c r="BSI202" s="267"/>
      <c r="BSJ202" s="267"/>
      <c r="BSK202" s="267"/>
      <c r="BSL202" s="267"/>
      <c r="BSM202" s="267"/>
      <c r="BSN202" s="267"/>
      <c r="BSO202" s="267"/>
      <c r="BSP202" s="267"/>
      <c r="BSQ202" s="267"/>
      <c r="BSR202" s="267"/>
      <c r="BSS202" s="267"/>
      <c r="BST202" s="267"/>
      <c r="BSU202" s="267"/>
      <c r="BSV202" s="267"/>
      <c r="BSW202" s="267"/>
      <c r="BSX202" s="267"/>
      <c r="BSY202" s="267"/>
      <c r="BSZ202" s="267"/>
      <c r="BTA202" s="267"/>
      <c r="BTB202" s="267"/>
      <c r="BTC202" s="267"/>
      <c r="BTD202" s="267"/>
      <c r="BTE202" s="267"/>
      <c r="BTF202" s="267"/>
      <c r="BTG202" s="267"/>
      <c r="BTH202" s="267"/>
      <c r="BTI202" s="267"/>
      <c r="BTJ202" s="267"/>
      <c r="BTK202" s="267"/>
      <c r="BTL202" s="267"/>
      <c r="BTM202" s="267"/>
      <c r="BTN202" s="267"/>
      <c r="BTO202" s="267"/>
      <c r="BTP202" s="267"/>
      <c r="BTQ202" s="267"/>
      <c r="BTR202" s="267"/>
      <c r="BTS202" s="267"/>
      <c r="BTT202" s="267"/>
      <c r="BTU202" s="267"/>
      <c r="BTV202" s="267"/>
      <c r="BTW202" s="267"/>
      <c r="BTX202" s="267"/>
      <c r="BTY202" s="267"/>
      <c r="BTZ202" s="267"/>
      <c r="BUA202" s="267"/>
      <c r="BUB202" s="267"/>
      <c r="BUC202" s="267"/>
      <c r="BUD202" s="267"/>
      <c r="BUE202" s="267"/>
      <c r="BUF202" s="267"/>
      <c r="BUG202" s="267"/>
      <c r="BUH202" s="267"/>
      <c r="BUI202" s="267"/>
      <c r="BUJ202" s="267"/>
      <c r="BUK202" s="267"/>
      <c r="BUL202" s="267"/>
      <c r="BUM202" s="267"/>
      <c r="BUN202" s="267"/>
      <c r="BUO202" s="267"/>
      <c r="BUP202" s="267"/>
      <c r="BUQ202" s="267"/>
      <c r="BUR202" s="267"/>
      <c r="BUS202" s="267"/>
      <c r="BUT202" s="267"/>
      <c r="BUU202" s="267"/>
      <c r="BUV202" s="267"/>
      <c r="BUW202" s="267"/>
      <c r="BUX202" s="267"/>
      <c r="BUY202" s="267"/>
      <c r="BUZ202" s="267"/>
      <c r="BVA202" s="267"/>
      <c r="BVB202" s="267"/>
      <c r="BVC202" s="267"/>
      <c r="BVD202" s="267"/>
      <c r="BVE202" s="267"/>
      <c r="BVF202" s="267"/>
      <c r="BVG202" s="267"/>
      <c r="BVH202" s="267"/>
      <c r="BVI202" s="267"/>
      <c r="BVJ202" s="267"/>
      <c r="BVK202" s="267"/>
      <c r="BVL202" s="267"/>
      <c r="BVM202" s="267"/>
      <c r="BVN202" s="267"/>
      <c r="BVO202" s="267"/>
      <c r="BVP202" s="267"/>
      <c r="BVQ202" s="267"/>
      <c r="BVR202" s="267"/>
      <c r="BVS202" s="267"/>
      <c r="BVT202" s="267"/>
      <c r="BVU202" s="267"/>
      <c r="BVV202" s="267"/>
      <c r="BVW202" s="267"/>
      <c r="BVX202" s="267"/>
      <c r="BVY202" s="267"/>
      <c r="BVZ202" s="267"/>
      <c r="BWA202" s="267"/>
      <c r="BWB202" s="267"/>
      <c r="BWC202" s="267"/>
      <c r="BWD202" s="267"/>
      <c r="BWE202" s="267"/>
      <c r="BWF202" s="267"/>
      <c r="BWG202" s="267"/>
      <c r="BWH202" s="267"/>
      <c r="BWI202" s="267"/>
      <c r="BWJ202" s="267"/>
      <c r="BWK202" s="267"/>
      <c r="BWL202" s="267"/>
      <c r="BWM202" s="267"/>
      <c r="BWN202" s="267"/>
      <c r="BWO202" s="267"/>
      <c r="BWP202" s="267"/>
      <c r="BWQ202" s="267"/>
      <c r="BWR202" s="267"/>
      <c r="BWS202" s="267"/>
      <c r="BWT202" s="267"/>
      <c r="BWU202" s="267"/>
      <c r="BWV202" s="267"/>
      <c r="BWW202" s="267"/>
      <c r="BWX202" s="267"/>
      <c r="BWY202" s="267"/>
      <c r="BWZ202" s="267"/>
      <c r="BXA202" s="267"/>
      <c r="BXB202" s="267"/>
      <c r="BXC202" s="267"/>
      <c r="BXD202" s="267"/>
      <c r="BXE202" s="267"/>
      <c r="BXF202" s="267"/>
      <c r="BXG202" s="267"/>
      <c r="BXH202" s="267"/>
      <c r="BXI202" s="267"/>
      <c r="BXJ202" s="267"/>
      <c r="BXK202" s="267"/>
      <c r="BXL202" s="267"/>
      <c r="BXM202" s="267"/>
      <c r="BXN202" s="267"/>
      <c r="BXO202" s="267"/>
      <c r="BXP202" s="267"/>
      <c r="BXQ202" s="267"/>
      <c r="BXR202" s="267"/>
      <c r="BXS202" s="267"/>
      <c r="BXT202" s="267"/>
      <c r="BXU202" s="267"/>
      <c r="BXV202" s="267"/>
      <c r="BXW202" s="267"/>
      <c r="BXX202" s="267"/>
      <c r="BXY202" s="267"/>
      <c r="BXZ202" s="267"/>
      <c r="BYA202" s="267"/>
      <c r="BYB202" s="267"/>
      <c r="BYC202" s="267"/>
      <c r="BYD202" s="267"/>
      <c r="BYE202" s="267"/>
      <c r="BYF202" s="267"/>
      <c r="BYG202" s="267"/>
      <c r="BYH202" s="267"/>
      <c r="BYI202" s="267"/>
      <c r="BYJ202" s="267"/>
      <c r="BYK202" s="267"/>
      <c r="BYL202" s="267"/>
      <c r="BYM202" s="267"/>
      <c r="BYN202" s="267"/>
      <c r="BYO202" s="267"/>
      <c r="BYP202" s="267"/>
      <c r="BYQ202" s="267"/>
      <c r="BYR202" s="267"/>
      <c r="BYS202" s="267"/>
      <c r="BYT202" s="267"/>
      <c r="BYU202" s="267"/>
      <c r="BYV202" s="267"/>
      <c r="BYW202" s="267"/>
      <c r="BYX202" s="267"/>
      <c r="BYY202" s="267"/>
      <c r="BYZ202" s="267"/>
      <c r="BZA202" s="267"/>
      <c r="BZB202" s="267"/>
      <c r="BZC202" s="267"/>
      <c r="BZD202" s="267"/>
      <c r="BZE202" s="267"/>
      <c r="BZF202" s="267"/>
      <c r="BZG202" s="267"/>
      <c r="BZH202" s="267"/>
      <c r="BZI202" s="267"/>
      <c r="BZJ202" s="267"/>
      <c r="BZK202" s="267"/>
      <c r="BZL202" s="267"/>
      <c r="BZM202" s="267"/>
      <c r="BZN202" s="267"/>
      <c r="BZO202" s="267"/>
      <c r="BZP202" s="267"/>
      <c r="BZQ202" s="267"/>
      <c r="BZR202" s="267"/>
      <c r="BZS202" s="267"/>
      <c r="BZT202" s="267"/>
      <c r="BZU202" s="267"/>
      <c r="BZV202" s="267"/>
      <c r="BZW202" s="267"/>
      <c r="BZX202" s="267"/>
      <c r="BZY202" s="267"/>
      <c r="BZZ202" s="267"/>
      <c r="CAA202" s="267"/>
      <c r="CAB202" s="267"/>
      <c r="CAC202" s="267"/>
      <c r="CAD202" s="267"/>
      <c r="CAE202" s="267"/>
      <c r="CAF202" s="267"/>
      <c r="CAG202" s="267"/>
      <c r="CAH202" s="267"/>
      <c r="CAI202" s="267"/>
      <c r="CAJ202" s="267"/>
      <c r="CAK202" s="267"/>
      <c r="CAL202" s="267"/>
      <c r="CAM202" s="267"/>
      <c r="CAN202" s="267"/>
      <c r="CAO202" s="267"/>
      <c r="CAP202" s="267"/>
      <c r="CAQ202" s="267"/>
      <c r="CAR202" s="267"/>
      <c r="CAS202" s="267"/>
      <c r="CAT202" s="267"/>
      <c r="CAU202" s="267"/>
      <c r="CAV202" s="267"/>
      <c r="CAW202" s="267"/>
      <c r="CAX202" s="267"/>
      <c r="CAY202" s="267"/>
      <c r="CAZ202" s="267"/>
      <c r="CBA202" s="267"/>
      <c r="CBB202" s="267"/>
      <c r="CBC202" s="267"/>
      <c r="CBD202" s="267"/>
      <c r="CBE202" s="267"/>
      <c r="CBF202" s="267"/>
      <c r="CBG202" s="267"/>
      <c r="CBH202" s="267"/>
      <c r="CBI202" s="267"/>
      <c r="CBJ202" s="267"/>
      <c r="CBK202" s="267"/>
      <c r="CBL202" s="267"/>
      <c r="CBM202" s="267"/>
      <c r="CBN202" s="267"/>
      <c r="CBO202" s="267"/>
      <c r="CBP202" s="267"/>
      <c r="CBQ202" s="267"/>
      <c r="CBR202" s="267"/>
      <c r="CBS202" s="267"/>
      <c r="CBT202" s="267"/>
      <c r="CBU202" s="267"/>
      <c r="CBV202" s="267"/>
      <c r="CBW202" s="267"/>
      <c r="CBX202" s="267"/>
      <c r="CBY202" s="267"/>
      <c r="CBZ202" s="267"/>
      <c r="CCA202" s="267"/>
      <c r="CCB202" s="267"/>
      <c r="CCC202" s="267"/>
      <c r="CCD202" s="267"/>
      <c r="CCE202" s="267"/>
      <c r="CCF202" s="267"/>
      <c r="CCG202" s="267"/>
      <c r="CCH202" s="267"/>
      <c r="CCI202" s="267"/>
      <c r="CCJ202" s="267"/>
      <c r="CCK202" s="267"/>
      <c r="CCL202" s="267"/>
      <c r="CCM202" s="267"/>
      <c r="CCN202" s="267"/>
      <c r="CCO202" s="267"/>
      <c r="CCP202" s="267"/>
      <c r="CCQ202" s="267"/>
      <c r="CCR202" s="267"/>
      <c r="CCS202" s="267"/>
      <c r="CCT202" s="267"/>
      <c r="CCU202" s="267"/>
      <c r="CCV202" s="267"/>
      <c r="CCW202" s="267"/>
      <c r="CCX202" s="267"/>
      <c r="CCY202" s="267"/>
      <c r="CCZ202" s="267"/>
      <c r="CDA202" s="267"/>
      <c r="CDB202" s="267"/>
      <c r="CDC202" s="267"/>
      <c r="CDD202" s="267"/>
      <c r="CDE202" s="267"/>
      <c r="CDF202" s="267"/>
      <c r="CDG202" s="267"/>
      <c r="CDH202" s="267"/>
      <c r="CDI202" s="267"/>
      <c r="CDJ202" s="267"/>
      <c r="CDK202" s="267"/>
      <c r="CDL202" s="267"/>
      <c r="CDM202" s="267"/>
      <c r="CDN202" s="267"/>
      <c r="CDO202" s="267"/>
      <c r="CDP202" s="267"/>
      <c r="CDQ202" s="267"/>
      <c r="CDR202" s="267"/>
      <c r="CDS202" s="267"/>
      <c r="CDT202" s="267"/>
      <c r="CDU202" s="267"/>
      <c r="CDV202" s="267"/>
      <c r="CDW202" s="267"/>
      <c r="CDX202" s="267"/>
      <c r="CDY202" s="267"/>
      <c r="CDZ202" s="267"/>
      <c r="CEA202" s="267"/>
      <c r="CEB202" s="267"/>
      <c r="CEC202" s="267"/>
      <c r="CED202" s="267"/>
      <c r="CEE202" s="267"/>
      <c r="CEF202" s="267"/>
      <c r="CEG202" s="267"/>
      <c r="CEH202" s="267"/>
      <c r="CEI202" s="267"/>
      <c r="CEJ202" s="267"/>
      <c r="CEK202" s="267"/>
      <c r="CEL202" s="267"/>
      <c r="CEM202" s="267"/>
      <c r="CEN202" s="267"/>
      <c r="CEO202" s="267"/>
      <c r="CEP202" s="267"/>
      <c r="CEQ202" s="267"/>
      <c r="CER202" s="267"/>
      <c r="CES202" s="267"/>
      <c r="CET202" s="267"/>
      <c r="CEU202" s="267"/>
      <c r="CEV202" s="267"/>
      <c r="CEW202" s="267"/>
      <c r="CEX202" s="267"/>
      <c r="CEY202" s="267"/>
      <c r="CEZ202" s="267"/>
      <c r="CFA202" s="267"/>
      <c r="CFB202" s="267"/>
      <c r="CFC202" s="267"/>
      <c r="CFD202" s="267"/>
      <c r="CFE202" s="267"/>
      <c r="CFF202" s="267"/>
      <c r="CFG202" s="267"/>
      <c r="CFH202" s="267"/>
      <c r="CFI202" s="267"/>
      <c r="CFJ202" s="267"/>
      <c r="CFK202" s="267"/>
      <c r="CFL202" s="267"/>
      <c r="CFM202" s="267"/>
      <c r="CFN202" s="267"/>
      <c r="CFO202" s="267"/>
      <c r="CFP202" s="267"/>
      <c r="CFQ202" s="267"/>
      <c r="CFR202" s="267"/>
      <c r="CFS202" s="267"/>
      <c r="CFT202" s="267"/>
      <c r="CFU202" s="267"/>
      <c r="CFV202" s="267"/>
      <c r="CFW202" s="267"/>
      <c r="CFX202" s="267"/>
      <c r="CFY202" s="267"/>
      <c r="CFZ202" s="267"/>
      <c r="CGA202" s="267"/>
      <c r="CGB202" s="267"/>
      <c r="CGC202" s="267"/>
      <c r="CGD202" s="267"/>
      <c r="CGE202" s="267"/>
      <c r="CGF202" s="267"/>
      <c r="CGG202" s="267"/>
      <c r="CGH202" s="267"/>
      <c r="CGI202" s="267"/>
      <c r="CGJ202" s="267"/>
      <c r="CGK202" s="267"/>
      <c r="CGL202" s="267"/>
      <c r="CGM202" s="267"/>
      <c r="CGN202" s="267"/>
      <c r="CGO202" s="267"/>
      <c r="CGP202" s="267"/>
      <c r="CGQ202" s="267"/>
      <c r="CGR202" s="267"/>
      <c r="CGS202" s="267"/>
      <c r="CGT202" s="267"/>
      <c r="CGU202" s="267"/>
      <c r="CGV202" s="267"/>
      <c r="CGW202" s="267"/>
      <c r="CGX202" s="267"/>
      <c r="CGY202" s="267"/>
      <c r="CGZ202" s="267"/>
      <c r="CHA202" s="267"/>
      <c r="CHB202" s="267"/>
      <c r="CHC202" s="267"/>
      <c r="CHD202" s="267"/>
      <c r="CHE202" s="267"/>
      <c r="CHF202" s="267"/>
      <c r="CHG202" s="267"/>
      <c r="CHH202" s="267"/>
      <c r="CHI202" s="267"/>
      <c r="CHJ202" s="267"/>
      <c r="CHK202" s="267"/>
      <c r="CHL202" s="267"/>
      <c r="CHM202" s="267"/>
      <c r="CHN202" s="267"/>
      <c r="CHO202" s="267"/>
      <c r="CHP202" s="267"/>
      <c r="CHQ202" s="267"/>
      <c r="CHR202" s="267"/>
      <c r="CHS202" s="267"/>
      <c r="CHT202" s="267"/>
      <c r="CHU202" s="267"/>
      <c r="CHV202" s="267"/>
      <c r="CHW202" s="267"/>
      <c r="CHX202" s="267"/>
      <c r="CHY202" s="267"/>
      <c r="CHZ202" s="267"/>
      <c r="CIA202" s="267"/>
      <c r="CIB202" s="267"/>
      <c r="CIC202" s="267"/>
      <c r="CID202" s="267"/>
      <c r="CIE202" s="267"/>
      <c r="CIF202" s="267"/>
      <c r="CIG202" s="267"/>
      <c r="CIH202" s="267"/>
      <c r="CII202" s="267"/>
      <c r="CIJ202" s="267"/>
      <c r="CIK202" s="267"/>
      <c r="CIL202" s="267"/>
      <c r="CIM202" s="267"/>
      <c r="CIN202" s="267"/>
      <c r="CIO202" s="267"/>
      <c r="CIP202" s="267"/>
      <c r="CIQ202" s="267"/>
      <c r="CIR202" s="267"/>
      <c r="CIS202" s="267"/>
      <c r="CIT202" s="267"/>
      <c r="CIU202" s="267"/>
      <c r="CIV202" s="267"/>
      <c r="CIW202" s="267"/>
      <c r="CIX202" s="267"/>
      <c r="CIY202" s="267"/>
      <c r="CIZ202" s="267"/>
      <c r="CJA202" s="267"/>
      <c r="CJB202" s="267"/>
      <c r="CJC202" s="267"/>
      <c r="CJD202" s="267"/>
      <c r="CJE202" s="267"/>
      <c r="CJF202" s="267"/>
      <c r="CJG202" s="267"/>
      <c r="CJH202" s="267"/>
      <c r="CJI202" s="267"/>
      <c r="CJJ202" s="267"/>
      <c r="CJK202" s="267"/>
      <c r="CJL202" s="267"/>
      <c r="CJM202" s="267"/>
      <c r="CJN202" s="267"/>
      <c r="CJO202" s="267"/>
      <c r="CJP202" s="267"/>
      <c r="CJQ202" s="267"/>
      <c r="CJR202" s="267"/>
      <c r="CJS202" s="267"/>
      <c r="CJT202" s="267"/>
      <c r="CJU202" s="267"/>
      <c r="CJV202" s="267"/>
      <c r="CJW202" s="267"/>
      <c r="CJX202" s="267"/>
      <c r="CJY202" s="267"/>
      <c r="CJZ202" s="267"/>
      <c r="CKA202" s="267"/>
      <c r="CKB202" s="267"/>
      <c r="CKC202" s="267"/>
      <c r="CKD202" s="267"/>
      <c r="CKE202" s="267"/>
      <c r="CKF202" s="267"/>
      <c r="CKG202" s="267"/>
      <c r="CKH202" s="267"/>
      <c r="CKI202" s="267"/>
      <c r="CKJ202" s="267"/>
      <c r="CKK202" s="267"/>
      <c r="CKL202" s="267"/>
      <c r="CKM202" s="267"/>
      <c r="CKN202" s="267"/>
      <c r="CKO202" s="267"/>
      <c r="CKP202" s="267"/>
      <c r="CKQ202" s="267"/>
      <c r="CKR202" s="267"/>
      <c r="CKS202" s="267"/>
      <c r="CKT202" s="267"/>
      <c r="CKU202" s="267"/>
      <c r="CKV202" s="267"/>
      <c r="CKW202" s="267"/>
      <c r="CKX202" s="267"/>
      <c r="CKY202" s="267"/>
      <c r="CKZ202" s="267"/>
      <c r="CLA202" s="267"/>
      <c r="CLB202" s="267"/>
      <c r="CLC202" s="267"/>
      <c r="CLD202" s="267"/>
      <c r="CLE202" s="267"/>
      <c r="CLF202" s="267"/>
      <c r="CLG202" s="267"/>
      <c r="CLH202" s="267"/>
      <c r="CLI202" s="267"/>
      <c r="CLJ202" s="267"/>
      <c r="CLK202" s="267"/>
      <c r="CLL202" s="267"/>
      <c r="CLM202" s="267"/>
      <c r="CLN202" s="267"/>
      <c r="CLO202" s="267"/>
      <c r="CLP202" s="267"/>
      <c r="CLQ202" s="267"/>
      <c r="CLR202" s="267"/>
      <c r="CLS202" s="267"/>
      <c r="CLT202" s="267"/>
      <c r="CLU202" s="267"/>
      <c r="CLV202" s="267"/>
      <c r="CLW202" s="267"/>
      <c r="CLX202" s="267"/>
      <c r="CLY202" s="267"/>
      <c r="CLZ202" s="267"/>
      <c r="CMA202" s="267"/>
      <c r="CMB202" s="267"/>
      <c r="CMC202" s="267"/>
      <c r="CMD202" s="267"/>
      <c r="CME202" s="267"/>
      <c r="CMF202" s="267"/>
      <c r="CMG202" s="267"/>
      <c r="CMH202" s="267"/>
      <c r="CMI202" s="267"/>
      <c r="CMJ202" s="267"/>
      <c r="CMK202" s="267"/>
      <c r="CML202" s="267"/>
      <c r="CMM202" s="267"/>
      <c r="CMN202" s="267"/>
      <c r="CMO202" s="267"/>
      <c r="CMP202" s="267"/>
      <c r="CMQ202" s="267"/>
      <c r="CMR202" s="267"/>
      <c r="CMS202" s="267"/>
      <c r="CMT202" s="267"/>
      <c r="CMU202" s="267"/>
      <c r="CMV202" s="267"/>
      <c r="CMW202" s="267"/>
      <c r="CMX202" s="267"/>
      <c r="CMY202" s="267"/>
      <c r="CMZ202" s="267"/>
      <c r="CNA202" s="267"/>
      <c r="CNB202" s="267"/>
      <c r="CNC202" s="267"/>
      <c r="CND202" s="267"/>
      <c r="CNE202" s="267"/>
      <c r="CNF202" s="267"/>
      <c r="CNG202" s="267"/>
      <c r="CNH202" s="267"/>
      <c r="CNI202" s="267"/>
      <c r="CNJ202" s="267"/>
      <c r="CNK202" s="267"/>
      <c r="CNL202" s="267"/>
      <c r="CNM202" s="267"/>
      <c r="CNN202" s="267"/>
      <c r="CNO202" s="267"/>
      <c r="CNP202" s="267"/>
      <c r="CNQ202" s="267"/>
      <c r="CNR202" s="267"/>
      <c r="CNS202" s="267"/>
      <c r="CNT202" s="267"/>
      <c r="CNU202" s="267"/>
      <c r="CNV202" s="267"/>
      <c r="CNW202" s="267"/>
      <c r="CNX202" s="267"/>
      <c r="CNY202" s="267"/>
      <c r="CNZ202" s="267"/>
      <c r="COA202" s="267"/>
      <c r="COB202" s="267"/>
      <c r="COC202" s="267"/>
      <c r="COD202" s="267"/>
      <c r="COE202" s="267"/>
      <c r="COF202" s="267"/>
      <c r="COG202" s="267"/>
      <c r="COH202" s="267"/>
      <c r="COI202" s="267"/>
      <c r="COJ202" s="267"/>
      <c r="COK202" s="267"/>
      <c r="COL202" s="267"/>
      <c r="COM202" s="267"/>
      <c r="CON202" s="267"/>
      <c r="COO202" s="267"/>
      <c r="COP202" s="267"/>
      <c r="COQ202" s="267"/>
      <c r="COR202" s="267"/>
      <c r="COS202" s="267"/>
      <c r="COT202" s="267"/>
      <c r="COU202" s="267"/>
      <c r="COV202" s="267"/>
      <c r="COW202" s="267"/>
      <c r="COX202" s="267"/>
      <c r="COY202" s="267"/>
      <c r="COZ202" s="267"/>
      <c r="CPA202" s="267"/>
      <c r="CPB202" s="267"/>
      <c r="CPC202" s="267"/>
      <c r="CPD202" s="267"/>
      <c r="CPE202" s="267"/>
      <c r="CPF202" s="267"/>
      <c r="CPG202" s="267"/>
      <c r="CPH202" s="267"/>
      <c r="CPI202" s="267"/>
      <c r="CPJ202" s="267"/>
      <c r="CPK202" s="267"/>
      <c r="CPL202" s="267"/>
      <c r="CPM202" s="267"/>
      <c r="CPN202" s="267"/>
      <c r="CPO202" s="267"/>
      <c r="CPP202" s="267"/>
      <c r="CPQ202" s="267"/>
      <c r="CPR202" s="267"/>
      <c r="CPS202" s="267"/>
      <c r="CPT202" s="267"/>
      <c r="CPU202" s="267"/>
      <c r="CPV202" s="267"/>
      <c r="CPW202" s="267"/>
      <c r="CPX202" s="267"/>
      <c r="CPY202" s="267"/>
      <c r="CPZ202" s="267"/>
      <c r="CQA202" s="267"/>
      <c r="CQB202" s="267"/>
      <c r="CQC202" s="267"/>
      <c r="CQD202" s="267"/>
      <c r="CQE202" s="267"/>
      <c r="CQF202" s="267"/>
      <c r="CQG202" s="267"/>
      <c r="CQH202" s="267"/>
      <c r="CQI202" s="267"/>
      <c r="CQJ202" s="267"/>
      <c r="CQK202" s="267"/>
      <c r="CQL202" s="267"/>
      <c r="CQM202" s="267"/>
      <c r="CQN202" s="267"/>
      <c r="CQO202" s="267"/>
      <c r="CQP202" s="267"/>
      <c r="CQQ202" s="267"/>
      <c r="CQR202" s="267"/>
      <c r="CQS202" s="267"/>
      <c r="CQT202" s="267"/>
      <c r="CQU202" s="267"/>
      <c r="CQV202" s="267"/>
      <c r="CQW202" s="267"/>
      <c r="CQX202" s="267"/>
      <c r="CQY202" s="267"/>
      <c r="CQZ202" s="267"/>
      <c r="CRA202" s="267"/>
      <c r="CRB202" s="267"/>
      <c r="CRC202" s="267"/>
      <c r="CRD202" s="267"/>
      <c r="CRE202" s="267"/>
      <c r="CRF202" s="267"/>
      <c r="CRG202" s="267"/>
      <c r="CRH202" s="267"/>
      <c r="CRI202" s="267"/>
      <c r="CRJ202" s="267"/>
      <c r="CRK202" s="267"/>
      <c r="CRL202" s="267"/>
      <c r="CRM202" s="267"/>
      <c r="CRN202" s="267"/>
      <c r="CRO202" s="267"/>
      <c r="CRP202" s="267"/>
      <c r="CRQ202" s="267"/>
      <c r="CRR202" s="267"/>
      <c r="CRS202" s="267"/>
      <c r="CRT202" s="267"/>
      <c r="CRU202" s="267"/>
      <c r="CRV202" s="267"/>
      <c r="CRW202" s="267"/>
      <c r="CRX202" s="267"/>
      <c r="CRY202" s="267"/>
      <c r="CRZ202" s="267"/>
      <c r="CSA202" s="267"/>
      <c r="CSB202" s="267"/>
      <c r="CSC202" s="267"/>
      <c r="CSD202" s="267"/>
      <c r="CSE202" s="267"/>
      <c r="CSF202" s="267"/>
      <c r="CSG202" s="267"/>
      <c r="CSH202" s="267"/>
      <c r="CSI202" s="267"/>
      <c r="CSJ202" s="267"/>
      <c r="CSK202" s="267"/>
      <c r="CSL202" s="267"/>
      <c r="CSM202" s="267"/>
      <c r="CSN202" s="267"/>
      <c r="CSO202" s="267"/>
      <c r="CSP202" s="267"/>
      <c r="CSQ202" s="267"/>
      <c r="CSR202" s="267"/>
      <c r="CSS202" s="267"/>
      <c r="CST202" s="267"/>
      <c r="CSU202" s="267"/>
      <c r="CSV202" s="267"/>
      <c r="CSW202" s="267"/>
      <c r="CSX202" s="267"/>
      <c r="CSY202" s="267"/>
      <c r="CSZ202" s="267"/>
      <c r="CTA202" s="267"/>
      <c r="CTB202" s="267"/>
      <c r="CTC202" s="267"/>
      <c r="CTD202" s="267"/>
      <c r="CTE202" s="267"/>
      <c r="CTF202" s="267"/>
      <c r="CTG202" s="267"/>
      <c r="CTH202" s="267"/>
      <c r="CTI202" s="267"/>
      <c r="CTJ202" s="267"/>
      <c r="CTK202" s="267"/>
      <c r="CTL202" s="267"/>
      <c r="CTM202" s="267"/>
      <c r="CTN202" s="267"/>
      <c r="CTO202" s="267"/>
      <c r="CTP202" s="267"/>
      <c r="CTQ202" s="267"/>
      <c r="CTR202" s="267"/>
      <c r="CTS202" s="267"/>
      <c r="CTT202" s="267"/>
      <c r="CTU202" s="267"/>
      <c r="CTV202" s="267"/>
      <c r="CTW202" s="267"/>
      <c r="CTX202" s="267"/>
      <c r="CTY202" s="267"/>
      <c r="CTZ202" s="267"/>
      <c r="CUA202" s="267"/>
      <c r="CUB202" s="267"/>
      <c r="CUC202" s="267"/>
      <c r="CUD202" s="267"/>
      <c r="CUE202" s="267"/>
      <c r="CUF202" s="267"/>
      <c r="CUG202" s="267"/>
      <c r="CUH202" s="267"/>
      <c r="CUI202" s="267"/>
      <c r="CUJ202" s="267"/>
      <c r="CUK202" s="267"/>
      <c r="CUL202" s="267"/>
      <c r="CUM202" s="267"/>
      <c r="CUN202" s="267"/>
      <c r="CUO202" s="267"/>
      <c r="CUP202" s="267"/>
      <c r="CUQ202" s="267"/>
      <c r="CUR202" s="267"/>
      <c r="CUS202" s="267"/>
      <c r="CUT202" s="267"/>
      <c r="CUU202" s="267"/>
      <c r="CUV202" s="267"/>
      <c r="CUW202" s="267"/>
      <c r="CUX202" s="267"/>
      <c r="CUY202" s="267"/>
      <c r="CUZ202" s="267"/>
      <c r="CVA202" s="267"/>
      <c r="CVB202" s="267"/>
      <c r="CVC202" s="267"/>
      <c r="CVD202" s="267"/>
      <c r="CVE202" s="267"/>
      <c r="CVF202" s="267"/>
      <c r="CVG202" s="267"/>
      <c r="CVH202" s="267"/>
      <c r="CVI202" s="267"/>
      <c r="CVJ202" s="267"/>
      <c r="CVK202" s="267"/>
      <c r="CVL202" s="267"/>
      <c r="CVM202" s="267"/>
      <c r="CVN202" s="267"/>
      <c r="CVO202" s="267"/>
      <c r="CVP202" s="267"/>
      <c r="CVQ202" s="267"/>
      <c r="CVR202" s="267"/>
      <c r="CVS202" s="267"/>
      <c r="CVT202" s="267"/>
      <c r="CVU202" s="267"/>
      <c r="CVV202" s="267"/>
      <c r="CVW202" s="267"/>
      <c r="CVX202" s="267"/>
      <c r="CVY202" s="267"/>
      <c r="CVZ202" s="267"/>
      <c r="CWA202" s="267"/>
      <c r="CWB202" s="267"/>
      <c r="CWC202" s="267"/>
      <c r="CWD202" s="267"/>
      <c r="CWE202" s="267"/>
      <c r="CWF202" s="267"/>
      <c r="CWG202" s="267"/>
      <c r="CWH202" s="267"/>
      <c r="CWI202" s="267"/>
      <c r="CWJ202" s="267"/>
      <c r="CWK202" s="267"/>
      <c r="CWL202" s="267"/>
      <c r="CWM202" s="267"/>
      <c r="CWN202" s="267"/>
      <c r="CWO202" s="267"/>
      <c r="CWP202" s="267"/>
      <c r="CWQ202" s="267"/>
      <c r="CWR202" s="267"/>
      <c r="CWS202" s="267"/>
      <c r="CWT202" s="267"/>
      <c r="CWU202" s="267"/>
      <c r="CWV202" s="267"/>
      <c r="CWW202" s="267"/>
      <c r="CWX202" s="267"/>
      <c r="CWY202" s="267"/>
      <c r="CWZ202" s="267"/>
      <c r="CXA202" s="267"/>
      <c r="CXB202" s="267"/>
      <c r="CXC202" s="267"/>
      <c r="CXD202" s="267"/>
      <c r="CXE202" s="267"/>
      <c r="CXF202" s="267"/>
      <c r="CXG202" s="267"/>
      <c r="CXH202" s="267"/>
      <c r="CXI202" s="267"/>
      <c r="CXJ202" s="267"/>
      <c r="CXK202" s="267"/>
      <c r="CXL202" s="267"/>
      <c r="CXM202" s="267"/>
      <c r="CXN202" s="267"/>
      <c r="CXO202" s="267"/>
      <c r="CXP202" s="267"/>
      <c r="CXQ202" s="267"/>
      <c r="CXR202" s="267"/>
      <c r="CXS202" s="267"/>
      <c r="CXT202" s="267"/>
      <c r="CXU202" s="267"/>
      <c r="CXV202" s="267"/>
      <c r="CXW202" s="267"/>
      <c r="CXX202" s="267"/>
      <c r="CXY202" s="267"/>
      <c r="CXZ202" s="267"/>
      <c r="CYA202" s="267"/>
      <c r="CYB202" s="267"/>
      <c r="CYC202" s="267"/>
      <c r="CYD202" s="267"/>
      <c r="CYE202" s="267"/>
      <c r="CYF202" s="267"/>
      <c r="CYG202" s="267"/>
      <c r="CYH202" s="267"/>
      <c r="CYI202" s="267"/>
      <c r="CYJ202" s="267"/>
      <c r="CYK202" s="267"/>
      <c r="CYL202" s="267"/>
      <c r="CYM202" s="267"/>
      <c r="CYN202" s="267"/>
      <c r="CYO202" s="267"/>
      <c r="CYP202" s="267"/>
      <c r="CYQ202" s="267"/>
      <c r="CYR202" s="267"/>
      <c r="CYS202" s="267"/>
      <c r="CYT202" s="267"/>
      <c r="CYU202" s="267"/>
      <c r="CYV202" s="267"/>
      <c r="CYW202" s="267"/>
      <c r="CYX202" s="267"/>
      <c r="CYY202" s="267"/>
      <c r="CYZ202" s="267"/>
      <c r="CZA202" s="267"/>
      <c r="CZB202" s="267"/>
      <c r="CZC202" s="267"/>
      <c r="CZD202" s="267"/>
      <c r="CZE202" s="267"/>
      <c r="CZF202" s="267"/>
      <c r="CZG202" s="267"/>
      <c r="CZH202" s="267"/>
      <c r="CZI202" s="267"/>
      <c r="CZJ202" s="267"/>
      <c r="CZK202" s="267"/>
      <c r="CZL202" s="267"/>
      <c r="CZM202" s="267"/>
      <c r="CZN202" s="267"/>
      <c r="CZO202" s="267"/>
      <c r="CZP202" s="267"/>
      <c r="CZQ202" s="267"/>
      <c r="CZR202" s="267"/>
      <c r="CZS202" s="267"/>
      <c r="CZT202" s="267"/>
      <c r="CZU202" s="267"/>
      <c r="CZV202" s="267"/>
      <c r="CZW202" s="267"/>
      <c r="CZX202" s="267"/>
      <c r="CZY202" s="267"/>
      <c r="CZZ202" s="267"/>
      <c r="DAA202" s="267"/>
      <c r="DAB202" s="267"/>
      <c r="DAC202" s="267"/>
      <c r="DAD202" s="267"/>
      <c r="DAE202" s="267"/>
      <c r="DAF202" s="267"/>
      <c r="DAG202" s="267"/>
      <c r="DAH202" s="267"/>
      <c r="DAI202" s="267"/>
      <c r="DAJ202" s="267"/>
      <c r="DAK202" s="267"/>
      <c r="DAL202" s="267"/>
      <c r="DAM202" s="267"/>
      <c r="DAN202" s="267"/>
      <c r="DAO202" s="267"/>
      <c r="DAP202" s="267"/>
      <c r="DAQ202" s="267"/>
      <c r="DAR202" s="267"/>
      <c r="DAS202" s="267"/>
      <c r="DAT202" s="267"/>
      <c r="DAU202" s="267"/>
      <c r="DAV202" s="267"/>
      <c r="DAW202" s="267"/>
      <c r="DAX202" s="267"/>
      <c r="DAY202" s="267"/>
      <c r="DAZ202" s="267"/>
      <c r="DBA202" s="267"/>
      <c r="DBB202" s="267"/>
      <c r="DBC202" s="267"/>
      <c r="DBD202" s="267"/>
      <c r="DBE202" s="267"/>
      <c r="DBF202" s="267"/>
      <c r="DBG202" s="267"/>
      <c r="DBH202" s="267"/>
      <c r="DBI202" s="267"/>
      <c r="DBJ202" s="267"/>
      <c r="DBK202" s="267"/>
      <c r="DBL202" s="267"/>
      <c r="DBM202" s="267"/>
      <c r="DBN202" s="267"/>
      <c r="DBO202" s="267"/>
      <c r="DBP202" s="267"/>
      <c r="DBQ202" s="267"/>
      <c r="DBR202" s="267"/>
      <c r="DBS202" s="267"/>
      <c r="DBT202" s="267"/>
      <c r="DBU202" s="267"/>
      <c r="DBV202" s="267"/>
      <c r="DBW202" s="267"/>
      <c r="DBX202" s="267"/>
      <c r="DBY202" s="267"/>
      <c r="DBZ202" s="267"/>
      <c r="DCA202" s="267"/>
      <c r="DCB202" s="267"/>
      <c r="DCC202" s="267"/>
      <c r="DCD202" s="267"/>
      <c r="DCE202" s="267"/>
      <c r="DCF202" s="267"/>
      <c r="DCG202" s="267"/>
      <c r="DCH202" s="267"/>
      <c r="DCI202" s="267"/>
      <c r="DCJ202" s="267"/>
      <c r="DCK202" s="267"/>
      <c r="DCL202" s="267"/>
      <c r="DCM202" s="267"/>
      <c r="DCN202" s="267"/>
      <c r="DCO202" s="267"/>
      <c r="DCP202" s="267"/>
      <c r="DCQ202" s="267"/>
      <c r="DCR202" s="267"/>
      <c r="DCS202" s="267"/>
      <c r="DCT202" s="267"/>
      <c r="DCU202" s="267"/>
      <c r="DCV202" s="267"/>
      <c r="DCW202" s="267"/>
      <c r="DCX202" s="267"/>
      <c r="DCY202" s="267"/>
      <c r="DCZ202" s="267"/>
      <c r="DDA202" s="267"/>
      <c r="DDB202" s="267"/>
      <c r="DDC202" s="267"/>
      <c r="DDD202" s="267"/>
      <c r="DDE202" s="267"/>
      <c r="DDF202" s="267"/>
      <c r="DDG202" s="267"/>
      <c r="DDH202" s="267"/>
      <c r="DDI202" s="267"/>
      <c r="DDJ202" s="267"/>
      <c r="DDK202" s="267"/>
      <c r="DDL202" s="267"/>
      <c r="DDM202" s="267"/>
      <c r="DDN202" s="267"/>
      <c r="DDO202" s="267"/>
      <c r="DDP202" s="267"/>
      <c r="DDQ202" s="267"/>
      <c r="DDR202" s="267"/>
      <c r="DDS202" s="267"/>
      <c r="DDT202" s="267"/>
      <c r="DDU202" s="267"/>
      <c r="DDV202" s="267"/>
      <c r="DDW202" s="267"/>
      <c r="DDX202" s="267"/>
      <c r="DDY202" s="267"/>
      <c r="DDZ202" s="267"/>
      <c r="DEA202" s="267"/>
      <c r="DEB202" s="267"/>
      <c r="DEC202" s="267"/>
      <c r="DED202" s="267"/>
      <c r="DEE202" s="267"/>
      <c r="DEF202" s="267"/>
      <c r="DEG202" s="267"/>
      <c r="DEH202" s="267"/>
      <c r="DEI202" s="267"/>
      <c r="DEJ202" s="267"/>
      <c r="DEK202" s="267"/>
      <c r="DEL202" s="267"/>
      <c r="DEM202" s="267"/>
      <c r="DEN202" s="267"/>
      <c r="DEO202" s="267"/>
      <c r="DEP202" s="267"/>
      <c r="DEQ202" s="267"/>
      <c r="DER202" s="267"/>
      <c r="DES202" s="267"/>
      <c r="DET202" s="267"/>
      <c r="DEU202" s="267"/>
      <c r="DEV202" s="267"/>
      <c r="DEW202" s="267"/>
      <c r="DEX202" s="267"/>
      <c r="DEY202" s="267"/>
      <c r="DEZ202" s="267"/>
      <c r="DFA202" s="267"/>
      <c r="DFB202" s="267"/>
      <c r="DFC202" s="267"/>
      <c r="DFD202" s="267"/>
      <c r="DFE202" s="267"/>
      <c r="DFF202" s="267"/>
      <c r="DFG202" s="267"/>
      <c r="DFH202" s="267"/>
      <c r="DFI202" s="267"/>
      <c r="DFJ202" s="267"/>
      <c r="DFK202" s="267"/>
      <c r="DFL202" s="267"/>
      <c r="DFM202" s="267"/>
      <c r="DFN202" s="267"/>
      <c r="DFO202" s="267"/>
      <c r="DFP202" s="267"/>
      <c r="DFQ202" s="267"/>
      <c r="DFR202" s="267"/>
      <c r="DFS202" s="267"/>
      <c r="DFT202" s="267"/>
      <c r="DFU202" s="267"/>
      <c r="DFV202" s="267"/>
      <c r="DFW202" s="267"/>
      <c r="DFX202" s="267"/>
      <c r="DFY202" s="267"/>
      <c r="DFZ202" s="267"/>
      <c r="DGA202" s="267"/>
      <c r="DGB202" s="267"/>
      <c r="DGC202" s="267"/>
      <c r="DGD202" s="267"/>
      <c r="DGE202" s="267"/>
      <c r="DGF202" s="267"/>
      <c r="DGG202" s="267"/>
      <c r="DGH202" s="267"/>
      <c r="DGI202" s="267"/>
      <c r="DGJ202" s="267"/>
      <c r="DGK202" s="267"/>
      <c r="DGL202" s="267"/>
      <c r="DGM202" s="267"/>
      <c r="DGN202" s="267"/>
      <c r="DGO202" s="267"/>
      <c r="DGP202" s="267"/>
      <c r="DGQ202" s="267"/>
      <c r="DGR202" s="267"/>
      <c r="DGS202" s="267"/>
      <c r="DGT202" s="267"/>
      <c r="DGU202" s="267"/>
      <c r="DGV202" s="267"/>
      <c r="DGW202" s="267"/>
      <c r="DGX202" s="267"/>
      <c r="DGY202" s="267"/>
      <c r="DGZ202" s="267"/>
      <c r="DHA202" s="267"/>
      <c r="DHB202" s="267"/>
      <c r="DHC202" s="267"/>
      <c r="DHD202" s="267"/>
      <c r="DHE202" s="267"/>
      <c r="DHF202" s="267"/>
      <c r="DHG202" s="267"/>
      <c r="DHH202" s="267"/>
      <c r="DHI202" s="267"/>
      <c r="DHJ202" s="267"/>
      <c r="DHK202" s="267"/>
      <c r="DHL202" s="267"/>
      <c r="DHM202" s="267"/>
      <c r="DHN202" s="267"/>
      <c r="DHO202" s="267"/>
      <c r="DHP202" s="267"/>
      <c r="DHQ202" s="267"/>
      <c r="DHR202" s="267"/>
      <c r="DHS202" s="267"/>
      <c r="DHT202" s="267"/>
      <c r="DHU202" s="267"/>
      <c r="DHV202" s="267"/>
      <c r="DHW202" s="267"/>
      <c r="DHX202" s="267"/>
      <c r="DHY202" s="267"/>
      <c r="DHZ202" s="267"/>
      <c r="DIA202" s="267"/>
      <c r="DIB202" s="267"/>
      <c r="DIC202" s="267"/>
      <c r="DID202" s="267"/>
      <c r="DIE202" s="267"/>
      <c r="DIF202" s="267"/>
      <c r="DIG202" s="267"/>
      <c r="DIH202" s="267"/>
      <c r="DII202" s="267"/>
      <c r="DIJ202" s="267"/>
      <c r="DIK202" s="267"/>
      <c r="DIL202" s="267"/>
      <c r="DIM202" s="267"/>
      <c r="DIN202" s="267"/>
      <c r="DIO202" s="267"/>
      <c r="DIP202" s="267"/>
      <c r="DIQ202" s="267"/>
      <c r="DIR202" s="267"/>
      <c r="DIS202" s="267"/>
      <c r="DIT202" s="267"/>
      <c r="DIU202" s="267"/>
      <c r="DIV202" s="267"/>
      <c r="DIW202" s="267"/>
      <c r="DIX202" s="267"/>
      <c r="DIY202" s="267"/>
      <c r="DIZ202" s="267"/>
      <c r="DJA202" s="267"/>
      <c r="DJB202" s="267"/>
      <c r="DJC202" s="267"/>
      <c r="DJD202" s="267"/>
      <c r="DJE202" s="267"/>
      <c r="DJF202" s="267"/>
      <c r="DJG202" s="267"/>
      <c r="DJH202" s="267"/>
      <c r="DJI202" s="267"/>
      <c r="DJJ202" s="267"/>
      <c r="DJK202" s="267"/>
      <c r="DJL202" s="267"/>
      <c r="DJM202" s="267"/>
      <c r="DJN202" s="267"/>
      <c r="DJO202" s="267"/>
      <c r="DJP202" s="267"/>
      <c r="DJQ202" s="267"/>
      <c r="DJR202" s="267"/>
      <c r="DJS202" s="267"/>
      <c r="DJT202" s="267"/>
      <c r="DJU202" s="267"/>
      <c r="DJV202" s="267"/>
      <c r="DJW202" s="267"/>
      <c r="DJX202" s="267"/>
      <c r="DJY202" s="267"/>
      <c r="DJZ202" s="267"/>
      <c r="DKA202" s="267"/>
      <c r="DKB202" s="267"/>
      <c r="DKC202" s="267"/>
      <c r="DKD202" s="267"/>
      <c r="DKE202" s="267"/>
      <c r="DKF202" s="267"/>
      <c r="DKG202" s="267"/>
      <c r="DKH202" s="267"/>
      <c r="DKI202" s="267"/>
      <c r="DKJ202" s="267"/>
      <c r="DKK202" s="267"/>
      <c r="DKL202" s="267"/>
      <c r="DKM202" s="267"/>
      <c r="DKN202" s="267"/>
      <c r="DKO202" s="267"/>
      <c r="DKP202" s="267"/>
      <c r="DKQ202" s="267"/>
      <c r="DKR202" s="267"/>
      <c r="DKS202" s="267"/>
      <c r="DKT202" s="267"/>
      <c r="DKU202" s="267"/>
      <c r="DKV202" s="267"/>
      <c r="DKW202" s="267"/>
      <c r="DKX202" s="267"/>
      <c r="DKY202" s="267"/>
      <c r="DKZ202" s="267"/>
      <c r="DLA202" s="267"/>
      <c r="DLB202" s="267"/>
      <c r="DLC202" s="267"/>
      <c r="DLD202" s="267"/>
      <c r="DLE202" s="267"/>
      <c r="DLF202" s="267"/>
      <c r="DLG202" s="267"/>
      <c r="DLH202" s="267"/>
      <c r="DLI202" s="267"/>
      <c r="DLJ202" s="267"/>
      <c r="DLK202" s="267"/>
      <c r="DLL202" s="267"/>
      <c r="DLM202" s="267"/>
      <c r="DLN202" s="267"/>
      <c r="DLO202" s="267"/>
      <c r="DLP202" s="267"/>
      <c r="DLQ202" s="267"/>
      <c r="DLR202" s="267"/>
      <c r="DLS202" s="267"/>
      <c r="DLT202" s="267"/>
      <c r="DLU202" s="267"/>
      <c r="DLV202" s="267"/>
      <c r="DLW202" s="267"/>
      <c r="DLX202" s="267"/>
      <c r="DLY202" s="267"/>
      <c r="DLZ202" s="267"/>
      <c r="DMA202" s="267"/>
      <c r="DMB202" s="267"/>
      <c r="DMC202" s="267"/>
      <c r="DMD202" s="267"/>
      <c r="DME202" s="267"/>
      <c r="DMF202" s="267"/>
      <c r="DMG202" s="267"/>
      <c r="DMH202" s="267"/>
      <c r="DMI202" s="267"/>
      <c r="DMJ202" s="267"/>
      <c r="DMK202" s="267"/>
      <c r="DML202" s="267"/>
      <c r="DMM202" s="267"/>
      <c r="DMN202" s="267"/>
      <c r="DMO202" s="267"/>
      <c r="DMP202" s="267"/>
      <c r="DMQ202" s="267"/>
      <c r="DMR202" s="267"/>
      <c r="DMS202" s="267"/>
      <c r="DMT202" s="267"/>
      <c r="DMU202" s="267"/>
      <c r="DMV202" s="267"/>
      <c r="DMW202" s="267"/>
      <c r="DMX202" s="267"/>
      <c r="DMY202" s="267"/>
      <c r="DMZ202" s="267"/>
      <c r="DNA202" s="267"/>
      <c r="DNB202" s="267"/>
      <c r="DNC202" s="267"/>
      <c r="DND202" s="267"/>
      <c r="DNE202" s="267"/>
      <c r="DNF202" s="267"/>
      <c r="DNG202" s="267"/>
      <c r="DNH202" s="267"/>
      <c r="DNI202" s="267"/>
      <c r="DNJ202" s="267"/>
      <c r="DNK202" s="267"/>
      <c r="DNL202" s="267"/>
      <c r="DNM202" s="267"/>
      <c r="DNN202" s="267"/>
      <c r="DNO202" s="267"/>
      <c r="DNP202" s="267"/>
      <c r="DNQ202" s="267"/>
      <c r="DNR202" s="267"/>
      <c r="DNS202" s="267"/>
      <c r="DNT202" s="267"/>
      <c r="DNU202" s="267"/>
      <c r="DNV202" s="267"/>
      <c r="DNW202" s="267"/>
      <c r="DNX202" s="267"/>
      <c r="DNY202" s="267"/>
      <c r="DNZ202" s="267"/>
      <c r="DOA202" s="267"/>
      <c r="DOB202" s="267"/>
      <c r="DOC202" s="267"/>
      <c r="DOD202" s="267"/>
      <c r="DOE202" s="267"/>
      <c r="DOF202" s="267"/>
      <c r="DOG202" s="267"/>
      <c r="DOH202" s="267"/>
      <c r="DOI202" s="267"/>
      <c r="DOJ202" s="267"/>
      <c r="DOK202" s="267"/>
      <c r="DOL202" s="267"/>
      <c r="DOM202" s="267"/>
      <c r="DON202" s="267"/>
      <c r="DOO202" s="267"/>
      <c r="DOP202" s="267"/>
      <c r="DOQ202" s="267"/>
      <c r="DOR202" s="267"/>
      <c r="DOS202" s="267"/>
      <c r="DOT202" s="267"/>
      <c r="DOU202" s="267"/>
      <c r="DOV202" s="267"/>
      <c r="DOW202" s="267"/>
      <c r="DOX202" s="267"/>
      <c r="DOY202" s="267"/>
      <c r="DOZ202" s="267"/>
      <c r="DPA202" s="267"/>
      <c r="DPB202" s="267"/>
      <c r="DPC202" s="267"/>
      <c r="DPD202" s="267"/>
      <c r="DPE202" s="267"/>
      <c r="DPF202" s="267"/>
      <c r="DPG202" s="267"/>
      <c r="DPH202" s="267"/>
      <c r="DPI202" s="267"/>
      <c r="DPJ202" s="267"/>
      <c r="DPK202" s="267"/>
      <c r="DPL202" s="267"/>
      <c r="DPM202" s="267"/>
      <c r="DPN202" s="267"/>
      <c r="DPO202" s="267"/>
      <c r="DPP202" s="267"/>
      <c r="DPQ202" s="267"/>
      <c r="DPR202" s="267"/>
      <c r="DPS202" s="267"/>
      <c r="DPT202" s="267"/>
      <c r="DPU202" s="267"/>
      <c r="DPV202" s="267"/>
      <c r="DPW202" s="267"/>
      <c r="DPX202" s="267"/>
      <c r="DPY202" s="267"/>
      <c r="DPZ202" s="267"/>
      <c r="DQA202" s="267"/>
      <c r="DQB202" s="267"/>
      <c r="DQC202" s="267"/>
      <c r="DQD202" s="267"/>
      <c r="DQE202" s="267"/>
      <c r="DQF202" s="267"/>
      <c r="DQG202" s="267"/>
      <c r="DQH202" s="267"/>
      <c r="DQI202" s="267"/>
      <c r="DQJ202" s="267"/>
      <c r="DQK202" s="267"/>
      <c r="DQL202" s="267"/>
      <c r="DQM202" s="267"/>
      <c r="DQN202" s="267"/>
      <c r="DQO202" s="267"/>
      <c r="DQP202" s="267"/>
      <c r="DQQ202" s="267"/>
      <c r="DQR202" s="267"/>
      <c r="DQS202" s="267"/>
      <c r="DQT202" s="267"/>
      <c r="DQU202" s="267"/>
      <c r="DQV202" s="267"/>
      <c r="DQW202" s="267"/>
      <c r="DQX202" s="267"/>
      <c r="DQY202" s="267"/>
      <c r="DQZ202" s="267"/>
      <c r="DRA202" s="267"/>
      <c r="DRB202" s="267"/>
      <c r="DRC202" s="267"/>
      <c r="DRD202" s="267"/>
      <c r="DRE202" s="267"/>
      <c r="DRF202" s="267"/>
      <c r="DRG202" s="267"/>
      <c r="DRH202" s="267"/>
      <c r="DRI202" s="267"/>
      <c r="DRJ202" s="267"/>
      <c r="DRK202" s="267"/>
      <c r="DRL202" s="267"/>
      <c r="DRM202" s="267"/>
      <c r="DRN202" s="267"/>
      <c r="DRO202" s="267"/>
      <c r="DRP202" s="267"/>
      <c r="DRQ202" s="267"/>
      <c r="DRR202" s="267"/>
      <c r="DRS202" s="267"/>
      <c r="DRT202" s="267"/>
      <c r="DRU202" s="267"/>
      <c r="DRV202" s="267"/>
      <c r="DRW202" s="267"/>
      <c r="DRX202" s="267"/>
      <c r="DRY202" s="267"/>
      <c r="DRZ202" s="267"/>
      <c r="DSA202" s="267"/>
      <c r="DSB202" s="267"/>
      <c r="DSC202" s="267"/>
      <c r="DSD202" s="267"/>
      <c r="DSE202" s="267"/>
      <c r="DSF202" s="267"/>
      <c r="DSG202" s="267"/>
      <c r="DSH202" s="267"/>
      <c r="DSI202" s="267"/>
      <c r="DSJ202" s="267"/>
      <c r="DSK202" s="267"/>
      <c r="DSL202" s="267"/>
      <c r="DSM202" s="267"/>
      <c r="DSN202" s="267"/>
      <c r="DSO202" s="267"/>
      <c r="DSP202" s="267"/>
      <c r="DSQ202" s="267"/>
      <c r="DSR202" s="267"/>
      <c r="DSS202" s="267"/>
      <c r="DST202" s="267"/>
      <c r="DSU202" s="267"/>
      <c r="DSV202" s="267"/>
      <c r="DSW202" s="267"/>
      <c r="DSX202" s="267"/>
      <c r="DSY202" s="267"/>
      <c r="DSZ202" s="267"/>
      <c r="DTA202" s="267"/>
      <c r="DTB202" s="267"/>
      <c r="DTC202" s="267"/>
      <c r="DTD202" s="267"/>
      <c r="DTE202" s="267"/>
      <c r="DTF202" s="267"/>
      <c r="DTG202" s="267"/>
      <c r="DTH202" s="267"/>
      <c r="DTI202" s="267"/>
      <c r="DTJ202" s="267"/>
      <c r="DTK202" s="267"/>
      <c r="DTL202" s="267"/>
      <c r="DTM202" s="267"/>
      <c r="DTN202" s="267"/>
      <c r="DTO202" s="267"/>
      <c r="DTP202" s="267"/>
      <c r="DTQ202" s="267"/>
      <c r="DTR202" s="267"/>
      <c r="DTS202" s="267"/>
      <c r="DTT202" s="267"/>
      <c r="DTU202" s="267"/>
      <c r="DTV202" s="267"/>
      <c r="DTW202" s="267"/>
      <c r="DTX202" s="267"/>
      <c r="DTY202" s="267"/>
      <c r="DTZ202" s="267"/>
      <c r="DUA202" s="267"/>
      <c r="DUB202" s="267"/>
      <c r="DUC202" s="267"/>
      <c r="DUD202" s="267"/>
      <c r="DUE202" s="267"/>
      <c r="DUF202" s="267"/>
      <c r="DUG202" s="267"/>
      <c r="DUH202" s="267"/>
      <c r="DUI202" s="267"/>
      <c r="DUJ202" s="267"/>
      <c r="DUK202" s="267"/>
      <c r="DUL202" s="267"/>
      <c r="DUM202" s="267"/>
      <c r="DUN202" s="267"/>
      <c r="DUO202" s="267"/>
      <c r="DUP202" s="267"/>
      <c r="DUQ202" s="267"/>
      <c r="DUR202" s="267"/>
      <c r="DUS202" s="267"/>
      <c r="DUT202" s="267"/>
      <c r="DUU202" s="267"/>
      <c r="DUV202" s="267"/>
      <c r="DUW202" s="267"/>
      <c r="DUX202" s="267"/>
      <c r="DUY202" s="267"/>
      <c r="DUZ202" s="267"/>
      <c r="DVA202" s="267"/>
      <c r="DVB202" s="267"/>
      <c r="DVC202" s="267"/>
      <c r="DVD202" s="267"/>
      <c r="DVE202" s="267"/>
      <c r="DVF202" s="267"/>
      <c r="DVG202" s="267"/>
      <c r="DVH202" s="267"/>
      <c r="DVI202" s="267"/>
      <c r="DVJ202" s="267"/>
      <c r="DVK202" s="267"/>
      <c r="DVL202" s="267"/>
      <c r="DVM202" s="267"/>
      <c r="DVN202" s="267"/>
      <c r="DVO202" s="267"/>
      <c r="DVP202" s="267"/>
      <c r="DVQ202" s="267"/>
      <c r="DVR202" s="267"/>
      <c r="DVS202" s="267"/>
      <c r="DVT202" s="267"/>
      <c r="DVU202" s="267"/>
      <c r="DVV202" s="267"/>
      <c r="DVW202" s="267"/>
      <c r="DVX202" s="267"/>
      <c r="DVY202" s="267"/>
      <c r="DVZ202" s="267"/>
      <c r="DWA202" s="267"/>
      <c r="DWB202" s="267"/>
      <c r="DWC202" s="267"/>
      <c r="DWD202" s="267"/>
      <c r="DWE202" s="267"/>
      <c r="DWF202" s="267"/>
      <c r="DWG202" s="267"/>
      <c r="DWH202" s="267"/>
      <c r="DWI202" s="267"/>
      <c r="DWJ202" s="267"/>
      <c r="DWK202" s="267"/>
      <c r="DWL202" s="267"/>
      <c r="DWM202" s="267"/>
      <c r="DWN202" s="267"/>
      <c r="DWO202" s="267"/>
      <c r="DWP202" s="267"/>
      <c r="DWQ202" s="267"/>
      <c r="DWR202" s="267"/>
      <c r="DWS202" s="267"/>
      <c r="DWT202" s="267"/>
      <c r="DWU202" s="267"/>
      <c r="DWV202" s="267"/>
      <c r="DWW202" s="267"/>
      <c r="DWX202" s="267"/>
      <c r="DWY202" s="267"/>
      <c r="DWZ202" s="267"/>
      <c r="DXA202" s="267"/>
      <c r="DXB202" s="267"/>
      <c r="DXC202" s="267"/>
      <c r="DXD202" s="267"/>
      <c r="DXE202" s="267"/>
      <c r="DXF202" s="267"/>
      <c r="DXG202" s="267"/>
      <c r="DXH202" s="267"/>
      <c r="DXI202" s="267"/>
      <c r="DXJ202" s="267"/>
      <c r="DXK202" s="267"/>
      <c r="DXL202" s="267"/>
      <c r="DXM202" s="267"/>
      <c r="DXN202" s="267"/>
      <c r="DXO202" s="267"/>
      <c r="DXP202" s="267"/>
      <c r="DXQ202" s="267"/>
      <c r="DXR202" s="267"/>
      <c r="DXS202" s="267"/>
      <c r="DXT202" s="267"/>
      <c r="DXU202" s="267"/>
      <c r="DXV202" s="267"/>
      <c r="DXW202" s="267"/>
      <c r="DXX202" s="267"/>
      <c r="DXY202" s="267"/>
      <c r="DXZ202" s="267"/>
      <c r="DYA202" s="267"/>
      <c r="DYB202" s="267"/>
      <c r="DYC202" s="267"/>
      <c r="DYD202" s="267"/>
      <c r="DYE202" s="267"/>
      <c r="DYF202" s="267"/>
      <c r="DYG202" s="267"/>
      <c r="DYH202" s="267"/>
      <c r="DYI202" s="267"/>
      <c r="DYJ202" s="267"/>
      <c r="DYK202" s="267"/>
      <c r="DYL202" s="267"/>
      <c r="DYM202" s="267"/>
      <c r="DYN202" s="267"/>
      <c r="DYO202" s="267"/>
      <c r="DYP202" s="267"/>
      <c r="DYQ202" s="267"/>
      <c r="DYR202" s="267"/>
      <c r="DYS202" s="267"/>
      <c r="DYT202" s="267"/>
      <c r="DYU202" s="267"/>
      <c r="DYV202" s="267"/>
      <c r="DYW202" s="267"/>
      <c r="DYX202" s="267"/>
      <c r="DYY202" s="267"/>
      <c r="DYZ202" s="267"/>
      <c r="DZA202" s="267"/>
      <c r="DZB202" s="267"/>
      <c r="DZC202" s="267"/>
      <c r="DZD202" s="267"/>
      <c r="DZE202" s="267"/>
      <c r="DZF202" s="267"/>
      <c r="DZG202" s="267"/>
      <c r="DZH202" s="267"/>
      <c r="DZI202" s="267"/>
      <c r="DZJ202" s="267"/>
      <c r="DZK202" s="267"/>
      <c r="DZL202" s="267"/>
      <c r="DZM202" s="267"/>
      <c r="DZN202" s="267"/>
      <c r="DZO202" s="267"/>
      <c r="DZP202" s="267"/>
      <c r="DZQ202" s="267"/>
      <c r="DZR202" s="267"/>
      <c r="DZS202" s="267"/>
      <c r="DZT202" s="267"/>
      <c r="DZU202" s="267"/>
      <c r="DZV202" s="267"/>
      <c r="DZW202" s="267"/>
      <c r="DZX202" s="267"/>
      <c r="DZY202" s="267"/>
      <c r="DZZ202" s="267"/>
      <c r="EAA202" s="267"/>
      <c r="EAB202" s="267"/>
      <c r="EAC202" s="267"/>
      <c r="EAD202" s="267"/>
      <c r="EAE202" s="267"/>
      <c r="EAF202" s="267"/>
      <c r="EAG202" s="267"/>
      <c r="EAH202" s="267"/>
      <c r="EAI202" s="267"/>
      <c r="EAJ202" s="267"/>
      <c r="EAK202" s="267"/>
      <c r="EAL202" s="267"/>
      <c r="EAM202" s="267"/>
      <c r="EAN202" s="267"/>
      <c r="EAO202" s="267"/>
      <c r="EAP202" s="267"/>
      <c r="EAQ202" s="267"/>
      <c r="EAR202" s="267"/>
      <c r="EAS202" s="267"/>
      <c r="EAT202" s="267"/>
      <c r="EAU202" s="267"/>
      <c r="EAV202" s="267"/>
      <c r="EAW202" s="267"/>
      <c r="EAX202" s="267"/>
      <c r="EAY202" s="267"/>
      <c r="EAZ202" s="267"/>
      <c r="EBA202" s="267"/>
      <c r="EBB202" s="267"/>
      <c r="EBC202" s="267"/>
      <c r="EBD202" s="267"/>
      <c r="EBE202" s="267"/>
      <c r="EBF202" s="267"/>
      <c r="EBG202" s="267"/>
      <c r="EBH202" s="267"/>
      <c r="EBI202" s="267"/>
      <c r="EBJ202" s="267"/>
      <c r="EBK202" s="267"/>
      <c r="EBL202" s="267"/>
      <c r="EBM202" s="267"/>
      <c r="EBN202" s="267"/>
      <c r="EBO202" s="267"/>
      <c r="EBP202" s="267"/>
      <c r="EBQ202" s="267"/>
      <c r="EBR202" s="267"/>
      <c r="EBS202" s="267"/>
      <c r="EBT202" s="267"/>
      <c r="EBU202" s="267"/>
      <c r="EBV202" s="267"/>
      <c r="EBW202" s="267"/>
      <c r="EBX202" s="267"/>
      <c r="EBY202" s="267"/>
      <c r="EBZ202" s="267"/>
      <c r="ECA202" s="267"/>
      <c r="ECB202" s="267"/>
      <c r="ECC202" s="267"/>
      <c r="ECD202" s="267"/>
      <c r="ECE202" s="267"/>
      <c r="ECF202" s="267"/>
      <c r="ECG202" s="267"/>
      <c r="ECH202" s="267"/>
      <c r="ECI202" s="267"/>
      <c r="ECJ202" s="267"/>
      <c r="ECK202" s="267"/>
      <c r="ECL202" s="267"/>
      <c r="ECM202" s="267"/>
      <c r="ECN202" s="267"/>
      <c r="ECO202" s="267"/>
      <c r="ECP202" s="267"/>
      <c r="ECQ202" s="267"/>
      <c r="ECR202" s="267"/>
      <c r="ECS202" s="267"/>
      <c r="ECT202" s="267"/>
      <c r="ECU202" s="267"/>
      <c r="ECV202" s="267"/>
      <c r="ECW202" s="267"/>
      <c r="ECX202" s="267"/>
      <c r="ECY202" s="267"/>
      <c r="ECZ202" s="267"/>
      <c r="EDA202" s="267"/>
      <c r="EDB202" s="267"/>
      <c r="EDC202" s="267"/>
      <c r="EDD202" s="267"/>
      <c r="EDE202" s="267"/>
      <c r="EDF202" s="267"/>
      <c r="EDG202" s="267"/>
      <c r="EDH202" s="267"/>
      <c r="EDI202" s="267"/>
      <c r="EDJ202" s="267"/>
      <c r="EDK202" s="267"/>
      <c r="EDL202" s="267"/>
      <c r="EDM202" s="267"/>
      <c r="EDN202" s="267"/>
      <c r="EDO202" s="267"/>
      <c r="EDP202" s="267"/>
      <c r="EDQ202" s="267"/>
      <c r="EDR202" s="267"/>
      <c r="EDS202" s="267"/>
      <c r="EDT202" s="267"/>
      <c r="EDU202" s="267"/>
      <c r="EDV202" s="267"/>
      <c r="EDW202" s="267"/>
      <c r="EDX202" s="267"/>
      <c r="EDY202" s="267"/>
      <c r="EDZ202" s="267"/>
      <c r="EEA202" s="267"/>
      <c r="EEB202" s="267"/>
      <c r="EEC202" s="267"/>
      <c r="EED202" s="267"/>
      <c r="EEE202" s="267"/>
      <c r="EEF202" s="267"/>
      <c r="EEG202" s="267"/>
      <c r="EEH202" s="267"/>
      <c r="EEI202" s="267"/>
      <c r="EEJ202" s="267"/>
      <c r="EEK202" s="267"/>
      <c r="EEL202" s="267"/>
      <c r="EEM202" s="267"/>
      <c r="EEN202" s="267"/>
      <c r="EEO202" s="267"/>
      <c r="EEP202" s="267"/>
      <c r="EEQ202" s="267"/>
      <c r="EER202" s="267"/>
      <c r="EES202" s="267"/>
      <c r="EET202" s="267"/>
      <c r="EEU202" s="267"/>
      <c r="EEV202" s="267"/>
      <c r="EEW202" s="267"/>
      <c r="EEX202" s="267"/>
      <c r="EEY202" s="267"/>
      <c r="EEZ202" s="267"/>
      <c r="EFA202" s="267"/>
      <c r="EFB202" s="267"/>
      <c r="EFC202" s="267"/>
      <c r="EFD202" s="267"/>
      <c r="EFE202" s="267"/>
      <c r="EFF202" s="267"/>
      <c r="EFG202" s="267"/>
      <c r="EFH202" s="267"/>
      <c r="EFI202" s="267"/>
      <c r="EFJ202" s="267"/>
      <c r="EFK202" s="267"/>
      <c r="EFL202" s="267"/>
      <c r="EFM202" s="267"/>
      <c r="EFN202" s="267"/>
      <c r="EFO202" s="267"/>
      <c r="EFP202" s="267"/>
      <c r="EFQ202" s="267"/>
      <c r="EFR202" s="267"/>
      <c r="EFS202" s="267"/>
      <c r="EFT202" s="267"/>
      <c r="EFU202" s="267"/>
      <c r="EFV202" s="267"/>
      <c r="EFW202" s="267"/>
      <c r="EFX202" s="267"/>
      <c r="EFY202" s="267"/>
      <c r="EFZ202" s="267"/>
      <c r="EGA202" s="267"/>
      <c r="EGB202" s="267"/>
      <c r="EGC202" s="267"/>
      <c r="EGD202" s="267"/>
      <c r="EGE202" s="267"/>
      <c r="EGF202" s="267"/>
      <c r="EGG202" s="267"/>
      <c r="EGH202" s="267"/>
      <c r="EGI202" s="267"/>
      <c r="EGJ202" s="267"/>
      <c r="EGK202" s="267"/>
      <c r="EGL202" s="267"/>
      <c r="EGM202" s="267"/>
      <c r="EGN202" s="267"/>
      <c r="EGO202" s="267"/>
      <c r="EGP202" s="267"/>
      <c r="EGQ202" s="267"/>
      <c r="EGR202" s="267"/>
      <c r="EGS202" s="267"/>
      <c r="EGT202" s="267"/>
      <c r="EGU202" s="267"/>
      <c r="EGV202" s="267"/>
      <c r="EGW202" s="267"/>
      <c r="EGX202" s="267"/>
      <c r="EGY202" s="267"/>
      <c r="EGZ202" s="267"/>
      <c r="EHA202" s="267"/>
      <c r="EHB202" s="267"/>
      <c r="EHC202" s="267"/>
      <c r="EHD202" s="267"/>
      <c r="EHE202" s="267"/>
      <c r="EHF202" s="267"/>
      <c r="EHG202" s="267"/>
      <c r="EHH202" s="267"/>
      <c r="EHI202" s="267"/>
      <c r="EHJ202" s="267"/>
      <c r="EHK202" s="267"/>
      <c r="EHL202" s="267"/>
      <c r="EHM202" s="267"/>
      <c r="EHN202" s="267"/>
      <c r="EHO202" s="267"/>
      <c r="EHP202" s="267"/>
      <c r="EHQ202" s="267"/>
      <c r="EHR202" s="267"/>
      <c r="EHS202" s="267"/>
      <c r="EHT202" s="267"/>
      <c r="EHU202" s="267"/>
      <c r="EHV202" s="267"/>
      <c r="EHW202" s="267"/>
      <c r="EHX202" s="267"/>
      <c r="EHY202" s="267"/>
      <c r="EHZ202" s="267"/>
      <c r="EIA202" s="267"/>
      <c r="EIB202" s="267"/>
      <c r="EIC202" s="267"/>
      <c r="EID202" s="267"/>
      <c r="EIE202" s="267"/>
      <c r="EIF202" s="267"/>
      <c r="EIG202" s="267"/>
      <c r="EIH202" s="267"/>
      <c r="EII202" s="267"/>
      <c r="EIJ202" s="267"/>
      <c r="EIK202" s="267"/>
      <c r="EIL202" s="267"/>
      <c r="EIM202" s="267"/>
      <c r="EIN202" s="267"/>
      <c r="EIO202" s="267"/>
      <c r="EIP202" s="267"/>
      <c r="EIQ202" s="267"/>
      <c r="EIR202" s="267"/>
      <c r="EIS202" s="267"/>
      <c r="EIT202" s="267"/>
      <c r="EIU202" s="267"/>
      <c r="EIV202" s="267"/>
      <c r="EIW202" s="267"/>
      <c r="EIX202" s="267"/>
      <c r="EIY202" s="267"/>
      <c r="EIZ202" s="267"/>
      <c r="EJA202" s="267"/>
      <c r="EJB202" s="267"/>
      <c r="EJC202" s="267"/>
      <c r="EJD202" s="267"/>
      <c r="EJE202" s="267"/>
      <c r="EJF202" s="267"/>
      <c r="EJG202" s="267"/>
      <c r="EJH202" s="267"/>
      <c r="EJI202" s="267"/>
      <c r="EJJ202" s="267"/>
      <c r="EJK202" s="267"/>
      <c r="EJL202" s="267"/>
      <c r="EJM202" s="267"/>
      <c r="EJN202" s="267"/>
      <c r="EJO202" s="267"/>
      <c r="EJP202" s="267"/>
      <c r="EJQ202" s="267"/>
      <c r="EJR202" s="267"/>
      <c r="EJS202" s="267"/>
      <c r="EJT202" s="267"/>
      <c r="EJU202" s="267"/>
      <c r="EJV202" s="267"/>
      <c r="EJW202" s="267"/>
      <c r="EJX202" s="267"/>
      <c r="EJY202" s="267"/>
      <c r="EJZ202" s="267"/>
      <c r="EKA202" s="267"/>
      <c r="EKB202" s="267"/>
      <c r="EKC202" s="267"/>
      <c r="EKD202" s="267"/>
      <c r="EKE202" s="267"/>
      <c r="EKF202" s="267"/>
      <c r="EKG202" s="267"/>
      <c r="EKH202" s="267"/>
      <c r="EKI202" s="267"/>
      <c r="EKJ202" s="267"/>
      <c r="EKK202" s="267"/>
      <c r="EKL202" s="267"/>
      <c r="EKM202" s="267"/>
      <c r="EKN202" s="267"/>
      <c r="EKO202" s="267"/>
      <c r="EKP202" s="267"/>
      <c r="EKQ202" s="267"/>
      <c r="EKR202" s="267"/>
      <c r="EKS202" s="267"/>
      <c r="EKT202" s="267"/>
      <c r="EKU202" s="267"/>
      <c r="EKV202" s="267"/>
      <c r="EKW202" s="267"/>
      <c r="EKX202" s="267"/>
      <c r="EKY202" s="267"/>
      <c r="EKZ202" s="267"/>
      <c r="ELA202" s="267"/>
      <c r="ELB202" s="267"/>
      <c r="ELC202" s="267"/>
      <c r="ELD202" s="267"/>
      <c r="ELE202" s="267"/>
      <c r="ELF202" s="267"/>
      <c r="ELG202" s="267"/>
      <c r="ELH202" s="267"/>
      <c r="ELI202" s="267"/>
      <c r="ELJ202" s="267"/>
      <c r="ELK202" s="267"/>
      <c r="ELL202" s="267"/>
      <c r="ELM202" s="267"/>
      <c r="ELN202" s="267"/>
      <c r="ELO202" s="267"/>
      <c r="ELP202" s="267"/>
      <c r="ELQ202" s="267"/>
      <c r="ELR202" s="267"/>
      <c r="ELS202" s="267"/>
      <c r="ELT202" s="267"/>
      <c r="ELU202" s="267"/>
      <c r="ELV202" s="267"/>
      <c r="ELW202" s="267"/>
      <c r="ELX202" s="267"/>
      <c r="ELY202" s="267"/>
      <c r="ELZ202" s="267"/>
      <c r="EMA202" s="267"/>
      <c r="EMB202" s="267"/>
      <c r="EMC202" s="267"/>
      <c r="EMD202" s="267"/>
      <c r="EME202" s="267"/>
      <c r="EMF202" s="267"/>
      <c r="EMG202" s="267"/>
      <c r="EMH202" s="267"/>
      <c r="EMI202" s="267"/>
      <c r="EMJ202" s="267"/>
      <c r="EMK202" s="267"/>
      <c r="EML202" s="267"/>
      <c r="EMM202" s="267"/>
      <c r="EMN202" s="267"/>
      <c r="EMO202" s="267"/>
      <c r="EMP202" s="267"/>
      <c r="EMQ202" s="267"/>
      <c r="EMR202" s="267"/>
      <c r="EMS202" s="267"/>
      <c r="EMT202" s="267"/>
      <c r="EMU202" s="267"/>
      <c r="EMV202" s="267"/>
      <c r="EMW202" s="267"/>
      <c r="EMX202" s="267"/>
      <c r="EMY202" s="267"/>
      <c r="EMZ202" s="267"/>
      <c r="ENA202" s="267"/>
      <c r="ENB202" s="267"/>
      <c r="ENC202" s="267"/>
      <c r="END202" s="267"/>
      <c r="ENE202" s="267"/>
      <c r="ENF202" s="267"/>
      <c r="ENG202" s="267"/>
      <c r="ENH202" s="267"/>
      <c r="ENI202" s="267"/>
      <c r="ENJ202" s="267"/>
      <c r="ENK202" s="267"/>
      <c r="ENL202" s="267"/>
      <c r="ENM202" s="267"/>
      <c r="ENN202" s="267"/>
      <c r="ENO202" s="267"/>
      <c r="ENP202" s="267"/>
      <c r="ENQ202" s="267"/>
      <c r="ENR202" s="267"/>
      <c r="ENS202" s="267"/>
      <c r="ENT202" s="267"/>
      <c r="ENU202" s="267"/>
      <c r="ENV202" s="267"/>
      <c r="ENW202" s="267"/>
      <c r="ENX202" s="267"/>
      <c r="ENY202" s="267"/>
      <c r="ENZ202" s="267"/>
      <c r="EOA202" s="267"/>
      <c r="EOB202" s="267"/>
      <c r="EOC202" s="267"/>
      <c r="EOD202" s="267"/>
      <c r="EOE202" s="267"/>
      <c r="EOF202" s="267"/>
      <c r="EOG202" s="267"/>
      <c r="EOH202" s="267"/>
      <c r="EOI202" s="267"/>
      <c r="EOJ202" s="267"/>
      <c r="EOK202" s="267"/>
      <c r="EOL202" s="267"/>
      <c r="EOM202" s="267"/>
      <c r="EON202" s="267"/>
      <c r="EOO202" s="267"/>
      <c r="EOP202" s="267"/>
      <c r="EOQ202" s="267"/>
      <c r="EOR202" s="267"/>
      <c r="EOS202" s="267"/>
      <c r="EOT202" s="267"/>
      <c r="EOU202" s="267"/>
      <c r="EOV202" s="267"/>
      <c r="EOW202" s="267"/>
      <c r="EOX202" s="267"/>
      <c r="EOY202" s="267"/>
      <c r="EOZ202" s="267"/>
      <c r="EPA202" s="267"/>
      <c r="EPB202" s="267"/>
      <c r="EPC202" s="267"/>
      <c r="EPD202" s="267"/>
      <c r="EPE202" s="267"/>
      <c r="EPF202" s="267"/>
      <c r="EPG202" s="267"/>
      <c r="EPH202" s="267"/>
      <c r="EPI202" s="267"/>
      <c r="EPJ202" s="267"/>
      <c r="EPK202" s="267"/>
      <c r="EPL202" s="267"/>
      <c r="EPM202" s="267"/>
      <c r="EPN202" s="267"/>
      <c r="EPO202" s="267"/>
      <c r="EPP202" s="267"/>
      <c r="EPQ202" s="267"/>
      <c r="EPR202" s="267"/>
      <c r="EPS202" s="267"/>
      <c r="EPT202" s="267"/>
      <c r="EPU202" s="267"/>
      <c r="EPV202" s="267"/>
      <c r="EPW202" s="267"/>
      <c r="EPX202" s="267"/>
      <c r="EPY202" s="267"/>
      <c r="EPZ202" s="267"/>
      <c r="EQA202" s="267"/>
      <c r="EQB202" s="267"/>
      <c r="EQC202" s="267"/>
      <c r="EQD202" s="267"/>
      <c r="EQE202" s="267"/>
      <c r="EQF202" s="267"/>
      <c r="EQG202" s="267"/>
      <c r="EQH202" s="267"/>
      <c r="EQI202" s="267"/>
      <c r="EQJ202" s="267"/>
      <c r="EQK202" s="267"/>
      <c r="EQL202" s="267"/>
      <c r="EQM202" s="267"/>
      <c r="EQN202" s="267"/>
      <c r="EQO202" s="267"/>
      <c r="EQP202" s="267"/>
      <c r="EQQ202" s="267"/>
      <c r="EQR202" s="267"/>
      <c r="EQS202" s="267"/>
      <c r="EQT202" s="267"/>
      <c r="EQU202" s="267"/>
      <c r="EQV202" s="267"/>
      <c r="EQW202" s="267"/>
      <c r="EQX202" s="267"/>
      <c r="EQY202" s="267"/>
      <c r="EQZ202" s="267"/>
      <c r="ERA202" s="267"/>
      <c r="ERB202" s="267"/>
      <c r="ERC202" s="267"/>
      <c r="ERD202" s="267"/>
      <c r="ERE202" s="267"/>
      <c r="ERF202" s="267"/>
      <c r="ERG202" s="267"/>
      <c r="ERH202" s="267"/>
      <c r="ERI202" s="267"/>
      <c r="ERJ202" s="267"/>
      <c r="ERK202" s="267"/>
      <c r="ERL202" s="267"/>
      <c r="ERM202" s="267"/>
      <c r="ERN202" s="267"/>
      <c r="ERO202" s="267"/>
      <c r="ERP202" s="267"/>
      <c r="ERQ202" s="267"/>
      <c r="ERR202" s="267"/>
      <c r="ERS202" s="267"/>
      <c r="ERT202" s="267"/>
      <c r="ERU202" s="267"/>
      <c r="ERV202" s="267"/>
      <c r="ERW202" s="267"/>
      <c r="ERX202" s="267"/>
      <c r="ERY202" s="267"/>
      <c r="ERZ202" s="267"/>
      <c r="ESA202" s="267"/>
      <c r="ESB202" s="267"/>
      <c r="ESC202" s="267"/>
      <c r="ESD202" s="267"/>
      <c r="ESE202" s="267"/>
      <c r="ESF202" s="267"/>
      <c r="ESG202" s="267"/>
      <c r="ESH202" s="267"/>
      <c r="ESI202" s="267"/>
      <c r="ESJ202" s="267"/>
      <c r="ESK202" s="267"/>
      <c r="ESL202" s="267"/>
      <c r="ESM202" s="267"/>
      <c r="ESN202" s="267"/>
      <c r="ESO202" s="267"/>
      <c r="ESP202" s="267"/>
      <c r="ESQ202" s="267"/>
      <c r="ESR202" s="267"/>
      <c r="ESS202" s="267"/>
      <c r="EST202" s="267"/>
      <c r="ESU202" s="267"/>
      <c r="ESV202" s="267"/>
      <c r="ESW202" s="267"/>
      <c r="ESX202" s="267"/>
      <c r="ESY202" s="267"/>
      <c r="ESZ202" s="267"/>
      <c r="ETA202" s="267"/>
      <c r="ETB202" s="267"/>
      <c r="ETC202" s="267"/>
      <c r="ETD202" s="267"/>
      <c r="ETE202" s="267"/>
      <c r="ETF202" s="267"/>
      <c r="ETG202" s="267"/>
      <c r="ETH202" s="267"/>
      <c r="ETI202" s="267"/>
      <c r="ETJ202" s="267"/>
      <c r="ETK202" s="267"/>
      <c r="ETL202" s="267"/>
      <c r="ETM202" s="267"/>
      <c r="ETN202" s="267"/>
      <c r="ETO202" s="267"/>
      <c r="ETP202" s="267"/>
      <c r="ETQ202" s="267"/>
      <c r="ETR202" s="267"/>
      <c r="ETS202" s="267"/>
      <c r="ETT202" s="267"/>
      <c r="ETU202" s="267"/>
      <c r="ETV202" s="267"/>
      <c r="ETW202" s="267"/>
      <c r="ETX202" s="267"/>
      <c r="ETY202" s="267"/>
      <c r="ETZ202" s="267"/>
      <c r="EUA202" s="267"/>
      <c r="EUB202" s="267"/>
      <c r="EUC202" s="267"/>
      <c r="EUD202" s="267"/>
      <c r="EUE202" s="267"/>
      <c r="EUF202" s="267"/>
      <c r="EUG202" s="267"/>
      <c r="EUH202" s="267"/>
      <c r="EUI202" s="267"/>
      <c r="EUJ202" s="267"/>
      <c r="EUK202" s="267"/>
      <c r="EUL202" s="267"/>
      <c r="EUM202" s="267"/>
      <c r="EUN202" s="267"/>
      <c r="EUO202" s="267"/>
      <c r="EUP202" s="267"/>
      <c r="EUQ202" s="267"/>
      <c r="EUR202" s="267"/>
      <c r="EUS202" s="267"/>
      <c r="EUT202" s="267"/>
      <c r="EUU202" s="267"/>
      <c r="EUV202" s="267"/>
      <c r="EUW202" s="267"/>
      <c r="EUX202" s="267"/>
      <c r="EUY202" s="267"/>
      <c r="EUZ202" s="267"/>
      <c r="EVA202" s="267"/>
      <c r="EVB202" s="267"/>
      <c r="EVC202" s="267"/>
      <c r="EVD202" s="267"/>
      <c r="EVE202" s="267"/>
      <c r="EVF202" s="267"/>
      <c r="EVG202" s="267"/>
      <c r="EVH202" s="267"/>
      <c r="EVI202" s="267"/>
      <c r="EVJ202" s="267"/>
      <c r="EVK202" s="267"/>
      <c r="EVL202" s="267"/>
      <c r="EVM202" s="267"/>
      <c r="EVN202" s="267"/>
      <c r="EVO202" s="267"/>
      <c r="EVP202" s="267"/>
      <c r="EVQ202" s="267"/>
      <c r="EVR202" s="267"/>
      <c r="EVS202" s="267"/>
      <c r="EVT202" s="267"/>
      <c r="EVU202" s="267"/>
      <c r="EVV202" s="267"/>
      <c r="EVW202" s="267"/>
      <c r="EVX202" s="267"/>
      <c r="EVY202" s="267"/>
      <c r="EVZ202" s="267"/>
      <c r="EWA202" s="267"/>
      <c r="EWB202" s="267"/>
      <c r="EWC202" s="267"/>
      <c r="EWD202" s="267"/>
      <c r="EWE202" s="267"/>
      <c r="EWF202" s="267"/>
      <c r="EWG202" s="267"/>
      <c r="EWH202" s="267"/>
      <c r="EWI202" s="267"/>
      <c r="EWJ202" s="267"/>
      <c r="EWK202" s="267"/>
      <c r="EWL202" s="267"/>
      <c r="EWM202" s="267"/>
      <c r="EWN202" s="267"/>
      <c r="EWO202" s="267"/>
      <c r="EWP202" s="267"/>
      <c r="EWQ202" s="267"/>
      <c r="EWR202" s="267"/>
      <c r="EWS202" s="267"/>
      <c r="EWT202" s="267"/>
      <c r="EWU202" s="267"/>
      <c r="EWV202" s="267"/>
      <c r="EWW202" s="267"/>
      <c r="EWX202" s="267"/>
      <c r="EWY202" s="267"/>
      <c r="EWZ202" s="267"/>
      <c r="EXA202" s="267"/>
      <c r="EXB202" s="267"/>
      <c r="EXC202" s="267"/>
      <c r="EXD202" s="267"/>
      <c r="EXE202" s="267"/>
      <c r="EXF202" s="267"/>
      <c r="EXG202" s="267"/>
      <c r="EXH202" s="267"/>
      <c r="EXI202" s="267"/>
      <c r="EXJ202" s="267"/>
      <c r="EXK202" s="267"/>
      <c r="EXL202" s="267"/>
      <c r="EXM202" s="267"/>
      <c r="EXN202" s="267"/>
      <c r="EXO202" s="267"/>
      <c r="EXP202" s="267"/>
      <c r="EXQ202" s="267"/>
      <c r="EXR202" s="267"/>
      <c r="EXS202" s="267"/>
      <c r="EXT202" s="267"/>
      <c r="EXU202" s="267"/>
      <c r="EXV202" s="267"/>
      <c r="EXW202" s="267"/>
      <c r="EXX202" s="267"/>
      <c r="EXY202" s="267"/>
      <c r="EXZ202" s="267"/>
      <c r="EYA202" s="267"/>
      <c r="EYB202" s="267"/>
      <c r="EYC202" s="267"/>
      <c r="EYD202" s="267"/>
      <c r="EYE202" s="267"/>
      <c r="EYF202" s="267"/>
      <c r="EYG202" s="267"/>
      <c r="EYH202" s="267"/>
      <c r="EYI202" s="267"/>
      <c r="EYJ202" s="267"/>
      <c r="EYK202" s="267"/>
      <c r="EYL202" s="267"/>
      <c r="EYM202" s="267"/>
      <c r="EYN202" s="267"/>
      <c r="EYO202" s="267"/>
      <c r="EYP202" s="267"/>
      <c r="EYQ202" s="267"/>
      <c r="EYR202" s="267"/>
      <c r="EYS202" s="267"/>
      <c r="EYT202" s="267"/>
      <c r="EYU202" s="267"/>
      <c r="EYV202" s="267"/>
      <c r="EYW202" s="267"/>
      <c r="EYX202" s="267"/>
      <c r="EYY202" s="267"/>
      <c r="EYZ202" s="267"/>
      <c r="EZA202" s="267"/>
      <c r="EZB202" s="267"/>
      <c r="EZC202" s="267"/>
      <c r="EZD202" s="267"/>
      <c r="EZE202" s="267"/>
      <c r="EZF202" s="267"/>
      <c r="EZG202" s="267"/>
      <c r="EZH202" s="267"/>
      <c r="EZI202" s="267"/>
      <c r="EZJ202" s="267"/>
      <c r="EZK202" s="267"/>
      <c r="EZL202" s="267"/>
      <c r="EZM202" s="267"/>
      <c r="EZN202" s="267"/>
      <c r="EZO202" s="267"/>
      <c r="EZP202" s="267"/>
      <c r="EZQ202" s="267"/>
      <c r="EZR202" s="267"/>
      <c r="EZS202" s="267"/>
      <c r="EZT202" s="267"/>
      <c r="EZU202" s="267"/>
      <c r="EZV202" s="267"/>
      <c r="EZW202" s="267"/>
      <c r="EZX202" s="267"/>
      <c r="EZY202" s="267"/>
      <c r="EZZ202" s="267"/>
      <c r="FAA202" s="267"/>
      <c r="FAB202" s="267"/>
      <c r="FAC202" s="267"/>
      <c r="FAD202" s="267"/>
      <c r="FAE202" s="267"/>
      <c r="FAF202" s="267"/>
      <c r="FAG202" s="267"/>
      <c r="FAH202" s="267"/>
      <c r="FAI202" s="267"/>
      <c r="FAJ202" s="267"/>
      <c r="FAK202" s="267"/>
      <c r="FAL202" s="267"/>
      <c r="FAM202" s="267"/>
      <c r="FAN202" s="267"/>
      <c r="FAO202" s="267"/>
      <c r="FAP202" s="267"/>
      <c r="FAQ202" s="267"/>
      <c r="FAR202" s="267"/>
      <c r="FAS202" s="267"/>
      <c r="FAT202" s="267"/>
      <c r="FAU202" s="267"/>
      <c r="FAV202" s="267"/>
      <c r="FAW202" s="267"/>
      <c r="FAX202" s="267"/>
      <c r="FAY202" s="267"/>
      <c r="FAZ202" s="267"/>
      <c r="FBA202" s="267"/>
      <c r="FBB202" s="267"/>
      <c r="FBC202" s="267"/>
      <c r="FBD202" s="267"/>
      <c r="FBE202" s="267"/>
      <c r="FBF202" s="267"/>
      <c r="FBG202" s="267"/>
      <c r="FBH202" s="267"/>
      <c r="FBI202" s="267"/>
      <c r="FBJ202" s="267"/>
      <c r="FBK202" s="267"/>
      <c r="FBL202" s="267"/>
      <c r="FBM202" s="267"/>
      <c r="FBN202" s="267"/>
      <c r="FBO202" s="267"/>
      <c r="FBP202" s="267"/>
      <c r="FBQ202" s="267"/>
      <c r="FBR202" s="267"/>
      <c r="FBS202" s="267"/>
      <c r="FBT202" s="267"/>
      <c r="FBU202" s="267"/>
      <c r="FBV202" s="267"/>
      <c r="FBW202" s="267"/>
      <c r="FBX202" s="267"/>
      <c r="FBY202" s="267"/>
      <c r="FBZ202" s="267"/>
      <c r="FCA202" s="267"/>
      <c r="FCB202" s="267"/>
      <c r="FCC202" s="267"/>
      <c r="FCD202" s="267"/>
      <c r="FCE202" s="267"/>
      <c r="FCF202" s="267"/>
      <c r="FCG202" s="267"/>
      <c r="FCH202" s="267"/>
      <c r="FCI202" s="267"/>
      <c r="FCJ202" s="267"/>
      <c r="FCK202" s="267"/>
      <c r="FCL202" s="267"/>
      <c r="FCM202" s="267"/>
      <c r="FCN202" s="267"/>
      <c r="FCO202" s="267"/>
      <c r="FCP202" s="267"/>
      <c r="FCQ202" s="267"/>
      <c r="FCR202" s="267"/>
      <c r="FCS202" s="267"/>
      <c r="FCT202" s="267"/>
      <c r="FCU202" s="267"/>
      <c r="FCV202" s="267"/>
      <c r="FCW202" s="267"/>
      <c r="FCX202" s="267"/>
      <c r="FCY202" s="267"/>
      <c r="FCZ202" s="267"/>
      <c r="FDA202" s="267"/>
      <c r="FDB202" s="267"/>
      <c r="FDC202" s="267"/>
      <c r="FDD202" s="267"/>
      <c r="FDE202" s="267"/>
      <c r="FDF202" s="267"/>
      <c r="FDG202" s="267"/>
      <c r="FDH202" s="267"/>
      <c r="FDI202" s="267"/>
      <c r="FDJ202" s="267"/>
      <c r="FDK202" s="267"/>
      <c r="FDL202" s="267"/>
      <c r="FDM202" s="267"/>
      <c r="FDN202" s="267"/>
      <c r="FDO202" s="267"/>
      <c r="FDP202" s="267"/>
      <c r="FDQ202" s="267"/>
      <c r="FDR202" s="267"/>
      <c r="FDS202" s="267"/>
      <c r="FDT202" s="267"/>
      <c r="FDU202" s="267"/>
      <c r="FDV202" s="267"/>
      <c r="FDW202" s="267"/>
      <c r="FDX202" s="267"/>
      <c r="FDY202" s="267"/>
      <c r="FDZ202" s="267"/>
      <c r="FEA202" s="267"/>
      <c r="FEB202" s="267"/>
      <c r="FEC202" s="267"/>
      <c r="FED202" s="267"/>
      <c r="FEE202" s="267"/>
      <c r="FEF202" s="267"/>
      <c r="FEG202" s="267"/>
      <c r="FEH202" s="267"/>
      <c r="FEI202" s="267"/>
      <c r="FEJ202" s="267"/>
      <c r="FEK202" s="267"/>
      <c r="FEL202" s="267"/>
      <c r="FEM202" s="267"/>
      <c r="FEN202" s="267"/>
      <c r="FEO202" s="267"/>
      <c r="FEP202" s="267"/>
      <c r="FEQ202" s="267"/>
      <c r="FER202" s="267"/>
      <c r="FES202" s="267"/>
      <c r="FET202" s="267"/>
      <c r="FEU202" s="267"/>
      <c r="FEV202" s="267"/>
      <c r="FEW202" s="267"/>
      <c r="FEX202" s="267"/>
      <c r="FEY202" s="267"/>
      <c r="FEZ202" s="267"/>
      <c r="FFA202" s="267"/>
      <c r="FFB202" s="267"/>
      <c r="FFC202" s="267"/>
      <c r="FFD202" s="267"/>
      <c r="FFE202" s="267"/>
      <c r="FFF202" s="267"/>
      <c r="FFG202" s="267"/>
      <c r="FFH202" s="267"/>
      <c r="FFI202" s="267"/>
      <c r="FFJ202" s="267"/>
      <c r="FFK202" s="267"/>
      <c r="FFL202" s="267"/>
      <c r="FFM202" s="267"/>
      <c r="FFN202" s="267"/>
      <c r="FFO202" s="267"/>
      <c r="FFP202" s="267"/>
      <c r="FFQ202" s="267"/>
      <c r="FFR202" s="267"/>
      <c r="FFS202" s="267"/>
      <c r="FFT202" s="267"/>
      <c r="FFU202" s="267"/>
      <c r="FFV202" s="267"/>
      <c r="FFW202" s="267"/>
      <c r="FFX202" s="267"/>
      <c r="FFY202" s="267"/>
      <c r="FFZ202" s="267"/>
      <c r="FGA202" s="267"/>
      <c r="FGB202" s="267"/>
      <c r="FGC202" s="267"/>
      <c r="FGD202" s="267"/>
      <c r="FGE202" s="267"/>
      <c r="FGF202" s="267"/>
      <c r="FGG202" s="267"/>
      <c r="FGH202" s="267"/>
      <c r="FGI202" s="267"/>
      <c r="FGJ202" s="267"/>
      <c r="FGK202" s="267"/>
      <c r="FGL202" s="267"/>
      <c r="FGM202" s="267"/>
      <c r="FGN202" s="267"/>
      <c r="FGO202" s="267"/>
      <c r="FGP202" s="267"/>
      <c r="FGQ202" s="267"/>
      <c r="FGR202" s="267"/>
      <c r="FGS202" s="267"/>
      <c r="FGT202" s="267"/>
      <c r="FGU202" s="267"/>
      <c r="FGV202" s="267"/>
      <c r="FGW202" s="267"/>
      <c r="FGX202" s="267"/>
      <c r="FGY202" s="267"/>
      <c r="FGZ202" s="267"/>
      <c r="FHA202" s="267"/>
      <c r="FHB202" s="267"/>
      <c r="FHC202" s="267"/>
      <c r="FHD202" s="267"/>
      <c r="FHE202" s="267"/>
      <c r="FHF202" s="267"/>
      <c r="FHG202" s="267"/>
      <c r="FHH202" s="267"/>
      <c r="FHI202" s="267"/>
      <c r="FHJ202" s="267"/>
      <c r="FHK202" s="267"/>
      <c r="FHL202" s="267"/>
      <c r="FHM202" s="267"/>
      <c r="FHN202" s="267"/>
      <c r="FHO202" s="267"/>
      <c r="FHP202" s="267"/>
      <c r="FHQ202" s="267"/>
      <c r="FHR202" s="267"/>
      <c r="FHS202" s="267"/>
      <c r="FHT202" s="267"/>
      <c r="FHU202" s="267"/>
      <c r="FHV202" s="267"/>
      <c r="FHW202" s="267"/>
      <c r="FHX202" s="267"/>
      <c r="FHY202" s="267"/>
      <c r="FHZ202" s="267"/>
      <c r="FIA202" s="267"/>
      <c r="FIB202" s="267"/>
      <c r="FIC202" s="267"/>
      <c r="FID202" s="267"/>
      <c r="FIE202" s="267"/>
      <c r="FIF202" s="267"/>
      <c r="FIG202" s="267"/>
      <c r="FIH202" s="267"/>
      <c r="FII202" s="267"/>
      <c r="FIJ202" s="267"/>
      <c r="FIK202" s="267"/>
      <c r="FIL202" s="267"/>
      <c r="FIM202" s="267"/>
      <c r="FIN202" s="267"/>
      <c r="FIO202" s="267"/>
      <c r="FIP202" s="267"/>
      <c r="FIQ202" s="267"/>
      <c r="FIR202" s="267"/>
      <c r="FIS202" s="267"/>
      <c r="FIT202" s="267"/>
      <c r="FIU202" s="267"/>
      <c r="FIV202" s="267"/>
      <c r="FIW202" s="267"/>
      <c r="FIX202" s="267"/>
      <c r="FIY202" s="267"/>
      <c r="FIZ202" s="267"/>
      <c r="FJA202" s="267"/>
      <c r="FJB202" s="267"/>
      <c r="FJC202" s="267"/>
      <c r="FJD202" s="267"/>
      <c r="FJE202" s="267"/>
      <c r="FJF202" s="267"/>
      <c r="FJG202" s="267"/>
      <c r="FJH202" s="267"/>
      <c r="FJI202" s="267"/>
      <c r="FJJ202" s="267"/>
      <c r="FJK202" s="267"/>
      <c r="FJL202" s="267"/>
      <c r="FJM202" s="267"/>
      <c r="FJN202" s="267"/>
      <c r="FJO202" s="267"/>
      <c r="FJP202" s="267"/>
      <c r="FJQ202" s="267"/>
      <c r="FJR202" s="267"/>
      <c r="FJS202" s="267"/>
      <c r="FJT202" s="267"/>
      <c r="FJU202" s="267"/>
      <c r="FJV202" s="267"/>
      <c r="FJW202" s="267"/>
      <c r="FJX202" s="267"/>
      <c r="FJY202" s="267"/>
      <c r="FJZ202" s="267"/>
      <c r="FKA202" s="267"/>
      <c r="FKB202" s="267"/>
      <c r="FKC202" s="267"/>
      <c r="FKD202" s="267"/>
      <c r="FKE202" s="267"/>
      <c r="FKF202" s="267"/>
      <c r="FKG202" s="267"/>
      <c r="FKH202" s="267"/>
      <c r="FKI202" s="267"/>
      <c r="FKJ202" s="267"/>
      <c r="FKK202" s="267"/>
      <c r="FKL202" s="267"/>
      <c r="FKM202" s="267"/>
      <c r="FKN202" s="267"/>
      <c r="FKO202" s="267"/>
      <c r="FKP202" s="267"/>
      <c r="FKQ202" s="267"/>
      <c r="FKR202" s="267"/>
      <c r="FKS202" s="267"/>
      <c r="FKT202" s="267"/>
      <c r="FKU202" s="267"/>
      <c r="FKV202" s="267"/>
      <c r="FKW202" s="267"/>
      <c r="FKX202" s="267"/>
      <c r="FKY202" s="267"/>
      <c r="FKZ202" s="267"/>
      <c r="FLA202" s="267"/>
      <c r="FLB202" s="267"/>
      <c r="FLC202" s="267"/>
      <c r="FLD202" s="267"/>
      <c r="FLE202" s="267"/>
      <c r="FLF202" s="267"/>
      <c r="FLG202" s="267"/>
      <c r="FLH202" s="267"/>
      <c r="FLI202" s="267"/>
      <c r="FLJ202" s="267"/>
      <c r="FLK202" s="267"/>
      <c r="FLL202" s="267"/>
      <c r="FLM202" s="267"/>
      <c r="FLN202" s="267"/>
      <c r="FLO202" s="267"/>
      <c r="FLP202" s="267"/>
      <c r="FLQ202" s="267"/>
      <c r="FLR202" s="267"/>
      <c r="FLS202" s="267"/>
      <c r="FLT202" s="267"/>
      <c r="FLU202" s="267"/>
      <c r="FLV202" s="267"/>
      <c r="FLW202" s="267"/>
      <c r="FLX202" s="267"/>
      <c r="FLY202" s="267"/>
      <c r="FLZ202" s="267"/>
      <c r="FMA202" s="267"/>
      <c r="FMB202" s="267"/>
      <c r="FMC202" s="267"/>
      <c r="FMD202" s="267"/>
      <c r="FME202" s="267"/>
      <c r="FMF202" s="267"/>
      <c r="FMG202" s="267"/>
      <c r="FMH202" s="267"/>
      <c r="FMI202" s="267"/>
      <c r="FMJ202" s="267"/>
      <c r="FMK202" s="267"/>
      <c r="FML202" s="267"/>
      <c r="FMM202" s="267"/>
      <c r="FMN202" s="267"/>
      <c r="FMO202" s="267"/>
      <c r="FMP202" s="267"/>
      <c r="FMQ202" s="267"/>
      <c r="FMR202" s="267"/>
      <c r="FMS202" s="267"/>
      <c r="FMT202" s="267"/>
      <c r="FMU202" s="267"/>
      <c r="FMV202" s="267"/>
      <c r="FMW202" s="267"/>
      <c r="FMX202" s="267"/>
      <c r="FMY202" s="267"/>
      <c r="FMZ202" s="267"/>
      <c r="FNA202" s="267"/>
      <c r="FNB202" s="267"/>
      <c r="FNC202" s="267"/>
      <c r="FND202" s="267"/>
      <c r="FNE202" s="267"/>
      <c r="FNF202" s="267"/>
      <c r="FNG202" s="267"/>
      <c r="FNH202" s="267"/>
      <c r="FNI202" s="267"/>
      <c r="FNJ202" s="267"/>
      <c r="FNK202" s="267"/>
      <c r="FNL202" s="267"/>
      <c r="FNM202" s="267"/>
      <c r="FNN202" s="267"/>
      <c r="FNO202" s="267"/>
      <c r="FNP202" s="267"/>
      <c r="FNQ202" s="267"/>
      <c r="FNR202" s="267"/>
      <c r="FNS202" s="267"/>
      <c r="FNT202" s="267"/>
      <c r="FNU202" s="267"/>
      <c r="FNV202" s="267"/>
      <c r="FNW202" s="267"/>
      <c r="FNX202" s="267"/>
      <c r="FNY202" s="267"/>
      <c r="FNZ202" s="267"/>
      <c r="FOA202" s="267"/>
      <c r="FOB202" s="267"/>
      <c r="FOC202" s="267"/>
      <c r="FOD202" s="267"/>
      <c r="FOE202" s="267"/>
      <c r="FOF202" s="267"/>
      <c r="FOG202" s="267"/>
      <c r="FOH202" s="267"/>
      <c r="FOI202" s="267"/>
      <c r="FOJ202" s="267"/>
      <c r="FOK202" s="267"/>
      <c r="FOL202" s="267"/>
      <c r="FOM202" s="267"/>
      <c r="FON202" s="267"/>
      <c r="FOO202" s="267"/>
      <c r="FOP202" s="267"/>
      <c r="FOQ202" s="267"/>
      <c r="FOR202" s="267"/>
      <c r="FOS202" s="267"/>
      <c r="FOT202" s="267"/>
      <c r="FOU202" s="267"/>
      <c r="FOV202" s="267"/>
      <c r="FOW202" s="267"/>
      <c r="FOX202" s="267"/>
      <c r="FOY202" s="267"/>
      <c r="FOZ202" s="267"/>
      <c r="FPA202" s="267"/>
      <c r="FPB202" s="267"/>
      <c r="FPC202" s="267"/>
      <c r="FPD202" s="267"/>
      <c r="FPE202" s="267"/>
      <c r="FPF202" s="267"/>
      <c r="FPG202" s="267"/>
      <c r="FPH202" s="267"/>
      <c r="FPI202" s="267"/>
      <c r="FPJ202" s="267"/>
      <c r="FPK202" s="267"/>
      <c r="FPL202" s="267"/>
      <c r="FPM202" s="267"/>
      <c r="FPN202" s="267"/>
      <c r="FPO202" s="267"/>
      <c r="FPP202" s="267"/>
      <c r="FPQ202" s="267"/>
      <c r="FPR202" s="267"/>
      <c r="FPS202" s="267"/>
      <c r="FPT202" s="267"/>
      <c r="FPU202" s="267"/>
      <c r="FPV202" s="267"/>
      <c r="FPW202" s="267"/>
      <c r="FPX202" s="267"/>
      <c r="FPY202" s="267"/>
      <c r="FPZ202" s="267"/>
      <c r="FQA202" s="267"/>
      <c r="FQB202" s="267"/>
      <c r="FQC202" s="267"/>
      <c r="FQD202" s="267"/>
      <c r="FQE202" s="267"/>
      <c r="FQF202" s="267"/>
      <c r="FQG202" s="267"/>
      <c r="FQH202" s="267"/>
      <c r="FQI202" s="267"/>
      <c r="FQJ202" s="267"/>
      <c r="FQK202" s="267"/>
      <c r="FQL202" s="267"/>
      <c r="FQM202" s="267"/>
      <c r="FQN202" s="267"/>
      <c r="FQO202" s="267"/>
      <c r="FQP202" s="267"/>
      <c r="FQQ202" s="267"/>
      <c r="FQR202" s="267"/>
      <c r="FQS202" s="267"/>
      <c r="FQT202" s="267"/>
      <c r="FQU202" s="267"/>
      <c r="FQV202" s="267"/>
      <c r="FQW202" s="267"/>
      <c r="FQX202" s="267"/>
      <c r="FQY202" s="267"/>
      <c r="FQZ202" s="267"/>
      <c r="FRA202" s="267"/>
      <c r="FRB202" s="267"/>
      <c r="FRC202" s="267"/>
      <c r="FRD202" s="267"/>
      <c r="FRE202" s="267"/>
      <c r="FRF202" s="267"/>
      <c r="FRG202" s="267"/>
      <c r="FRH202" s="267"/>
      <c r="FRI202" s="267"/>
      <c r="FRJ202" s="267"/>
      <c r="FRK202" s="267"/>
      <c r="FRL202" s="267"/>
      <c r="FRM202" s="267"/>
      <c r="FRN202" s="267"/>
      <c r="FRO202" s="267"/>
      <c r="FRP202" s="267"/>
      <c r="FRQ202" s="267"/>
      <c r="FRR202" s="267"/>
      <c r="FRS202" s="267"/>
      <c r="FRT202" s="267"/>
      <c r="FRU202" s="267"/>
      <c r="FRV202" s="267"/>
      <c r="FRW202" s="267"/>
      <c r="FRX202" s="267"/>
      <c r="FRY202" s="267"/>
      <c r="FRZ202" s="267"/>
      <c r="FSA202" s="267"/>
      <c r="FSB202" s="267"/>
      <c r="FSC202" s="267"/>
      <c r="FSD202" s="267"/>
      <c r="FSE202" s="267"/>
      <c r="FSF202" s="267"/>
      <c r="FSG202" s="267"/>
      <c r="FSH202" s="267"/>
      <c r="FSI202" s="267"/>
      <c r="FSJ202" s="267"/>
      <c r="FSK202" s="267"/>
      <c r="FSL202" s="267"/>
      <c r="FSM202" s="267"/>
      <c r="FSN202" s="267"/>
      <c r="FSO202" s="267"/>
      <c r="FSP202" s="267"/>
      <c r="FSQ202" s="267"/>
      <c r="FSR202" s="267"/>
      <c r="FSS202" s="267"/>
      <c r="FST202" s="267"/>
      <c r="FSU202" s="267"/>
      <c r="FSV202" s="267"/>
      <c r="FSW202" s="267"/>
      <c r="FSX202" s="267"/>
      <c r="FSY202" s="267"/>
      <c r="FSZ202" s="267"/>
      <c r="FTA202" s="267"/>
      <c r="FTB202" s="267"/>
      <c r="FTC202" s="267"/>
      <c r="FTD202" s="267"/>
      <c r="FTE202" s="267"/>
      <c r="FTF202" s="267"/>
      <c r="FTG202" s="267"/>
      <c r="FTH202" s="267"/>
      <c r="FTI202" s="267"/>
      <c r="FTJ202" s="267"/>
      <c r="FTK202" s="267"/>
      <c r="FTL202" s="267"/>
      <c r="FTM202" s="267"/>
      <c r="FTN202" s="267"/>
      <c r="FTO202" s="267"/>
      <c r="FTP202" s="267"/>
      <c r="FTQ202" s="267"/>
      <c r="FTR202" s="267"/>
      <c r="FTS202" s="267"/>
      <c r="FTT202" s="267"/>
      <c r="FTU202" s="267"/>
      <c r="FTV202" s="267"/>
      <c r="FTW202" s="267"/>
      <c r="FTX202" s="267"/>
      <c r="FTY202" s="267"/>
      <c r="FTZ202" s="267"/>
      <c r="FUA202" s="267"/>
      <c r="FUB202" s="267"/>
      <c r="FUC202" s="267"/>
      <c r="FUD202" s="267"/>
      <c r="FUE202" s="267"/>
      <c r="FUF202" s="267"/>
      <c r="FUG202" s="267"/>
      <c r="FUH202" s="267"/>
      <c r="FUI202" s="267"/>
      <c r="FUJ202" s="267"/>
      <c r="FUK202" s="267"/>
      <c r="FUL202" s="267"/>
      <c r="FUM202" s="267"/>
      <c r="FUN202" s="267"/>
      <c r="FUO202" s="267"/>
      <c r="FUP202" s="267"/>
      <c r="FUQ202" s="267"/>
      <c r="FUR202" s="267"/>
      <c r="FUS202" s="267"/>
      <c r="FUT202" s="267"/>
      <c r="FUU202" s="267"/>
      <c r="FUV202" s="267"/>
      <c r="FUW202" s="267"/>
      <c r="FUX202" s="267"/>
      <c r="FUY202" s="267"/>
      <c r="FUZ202" s="267"/>
      <c r="FVA202" s="267"/>
      <c r="FVB202" s="267"/>
      <c r="FVC202" s="267"/>
      <c r="FVD202" s="267"/>
      <c r="FVE202" s="267"/>
      <c r="FVF202" s="267"/>
      <c r="FVG202" s="267"/>
      <c r="FVH202" s="267"/>
      <c r="FVI202" s="267"/>
      <c r="FVJ202" s="267"/>
      <c r="FVK202" s="267"/>
      <c r="FVL202" s="267"/>
      <c r="FVM202" s="267"/>
      <c r="FVN202" s="267"/>
      <c r="FVO202" s="267"/>
      <c r="FVP202" s="267"/>
      <c r="FVQ202" s="267"/>
      <c r="FVR202" s="267"/>
      <c r="FVS202" s="267"/>
      <c r="FVT202" s="267"/>
      <c r="FVU202" s="267"/>
      <c r="FVV202" s="267"/>
      <c r="FVW202" s="267"/>
      <c r="FVX202" s="267"/>
      <c r="FVY202" s="267"/>
      <c r="FVZ202" s="267"/>
      <c r="FWA202" s="267"/>
      <c r="FWB202" s="267"/>
      <c r="FWC202" s="267"/>
      <c r="FWD202" s="267"/>
      <c r="FWE202" s="267"/>
      <c r="FWF202" s="267"/>
      <c r="FWG202" s="267"/>
      <c r="FWH202" s="267"/>
      <c r="FWI202" s="267"/>
      <c r="FWJ202" s="267"/>
      <c r="FWK202" s="267"/>
      <c r="FWL202" s="267"/>
      <c r="FWM202" s="267"/>
      <c r="FWN202" s="267"/>
      <c r="FWO202" s="267"/>
      <c r="FWP202" s="267"/>
      <c r="FWQ202" s="267"/>
      <c r="FWR202" s="267"/>
      <c r="FWS202" s="267"/>
      <c r="FWT202" s="267"/>
      <c r="FWU202" s="267"/>
      <c r="FWV202" s="267"/>
      <c r="FWW202" s="267"/>
      <c r="FWX202" s="267"/>
      <c r="FWY202" s="267"/>
      <c r="FWZ202" s="267"/>
      <c r="FXA202" s="267"/>
      <c r="FXB202" s="267"/>
      <c r="FXC202" s="267"/>
      <c r="FXD202" s="267"/>
      <c r="FXE202" s="267"/>
      <c r="FXF202" s="267"/>
      <c r="FXG202" s="267"/>
      <c r="FXH202" s="267"/>
      <c r="FXI202" s="267"/>
      <c r="FXJ202" s="267"/>
      <c r="FXK202" s="267"/>
      <c r="FXL202" s="267"/>
      <c r="FXM202" s="267"/>
      <c r="FXN202" s="267"/>
      <c r="FXO202" s="267"/>
      <c r="FXP202" s="267"/>
      <c r="FXQ202" s="267"/>
      <c r="FXR202" s="267"/>
      <c r="FXS202" s="267"/>
      <c r="FXT202" s="267"/>
      <c r="FXU202" s="267"/>
      <c r="FXV202" s="267"/>
      <c r="FXW202" s="267"/>
      <c r="FXX202" s="267"/>
      <c r="FXY202" s="267"/>
      <c r="FXZ202" s="267"/>
      <c r="FYA202" s="267"/>
      <c r="FYB202" s="267"/>
      <c r="FYC202" s="267"/>
      <c r="FYD202" s="267"/>
      <c r="FYE202" s="267"/>
      <c r="FYF202" s="267"/>
      <c r="FYG202" s="267"/>
      <c r="FYH202" s="267"/>
      <c r="FYI202" s="267"/>
      <c r="FYJ202" s="267"/>
      <c r="FYK202" s="267"/>
      <c r="FYL202" s="267"/>
      <c r="FYM202" s="267"/>
      <c r="FYN202" s="267"/>
      <c r="FYO202" s="267"/>
      <c r="FYP202" s="267"/>
      <c r="FYQ202" s="267"/>
      <c r="FYR202" s="267"/>
      <c r="FYS202" s="267"/>
      <c r="FYT202" s="267"/>
      <c r="FYU202" s="267"/>
      <c r="FYV202" s="267"/>
      <c r="FYW202" s="267"/>
      <c r="FYX202" s="267"/>
      <c r="FYY202" s="267"/>
      <c r="FYZ202" s="267"/>
      <c r="FZA202" s="267"/>
      <c r="FZB202" s="267"/>
      <c r="FZC202" s="267"/>
      <c r="FZD202" s="267"/>
      <c r="FZE202" s="267"/>
      <c r="FZF202" s="267"/>
      <c r="FZG202" s="267"/>
      <c r="FZH202" s="267"/>
      <c r="FZI202" s="267"/>
      <c r="FZJ202" s="267"/>
      <c r="FZK202" s="267"/>
      <c r="FZL202" s="267"/>
      <c r="FZM202" s="267"/>
      <c r="FZN202" s="267"/>
      <c r="FZO202" s="267"/>
      <c r="FZP202" s="267"/>
      <c r="FZQ202" s="267"/>
      <c r="FZR202" s="267"/>
      <c r="FZS202" s="267"/>
      <c r="FZT202" s="267"/>
      <c r="FZU202" s="267"/>
      <c r="FZV202" s="267"/>
      <c r="FZW202" s="267"/>
      <c r="FZX202" s="267"/>
      <c r="FZY202" s="267"/>
      <c r="FZZ202" s="267"/>
      <c r="GAA202" s="267"/>
      <c r="GAB202" s="267"/>
      <c r="GAC202" s="267"/>
      <c r="GAD202" s="267"/>
      <c r="GAE202" s="267"/>
      <c r="GAF202" s="267"/>
      <c r="GAG202" s="267"/>
      <c r="GAH202" s="267"/>
      <c r="GAI202" s="267"/>
      <c r="GAJ202" s="267"/>
      <c r="GAK202" s="267"/>
      <c r="GAL202" s="267"/>
      <c r="GAM202" s="267"/>
      <c r="GAN202" s="267"/>
      <c r="GAO202" s="267"/>
      <c r="GAP202" s="267"/>
      <c r="GAQ202" s="267"/>
      <c r="GAR202" s="267"/>
      <c r="GAS202" s="267"/>
      <c r="GAT202" s="267"/>
      <c r="GAU202" s="267"/>
      <c r="GAV202" s="267"/>
      <c r="GAW202" s="267"/>
      <c r="GAX202" s="267"/>
      <c r="GAY202" s="267"/>
      <c r="GAZ202" s="267"/>
      <c r="GBA202" s="267"/>
      <c r="GBB202" s="267"/>
      <c r="GBC202" s="267"/>
      <c r="GBD202" s="267"/>
      <c r="GBE202" s="267"/>
      <c r="GBF202" s="267"/>
      <c r="GBG202" s="267"/>
      <c r="GBH202" s="267"/>
      <c r="GBI202" s="267"/>
      <c r="GBJ202" s="267"/>
      <c r="GBK202" s="267"/>
      <c r="GBL202" s="267"/>
      <c r="GBM202" s="267"/>
      <c r="GBN202" s="267"/>
      <c r="GBO202" s="267"/>
      <c r="GBP202" s="267"/>
      <c r="GBQ202" s="267"/>
      <c r="GBR202" s="267"/>
      <c r="GBS202" s="267"/>
      <c r="GBT202" s="267"/>
      <c r="GBU202" s="267"/>
      <c r="GBV202" s="267"/>
      <c r="GBW202" s="267"/>
      <c r="GBX202" s="267"/>
      <c r="GBY202" s="267"/>
      <c r="GBZ202" s="267"/>
      <c r="GCA202" s="267"/>
      <c r="GCB202" s="267"/>
      <c r="GCC202" s="267"/>
      <c r="GCD202" s="267"/>
      <c r="GCE202" s="267"/>
      <c r="GCF202" s="267"/>
      <c r="GCG202" s="267"/>
      <c r="GCH202" s="267"/>
      <c r="GCI202" s="267"/>
      <c r="GCJ202" s="267"/>
      <c r="GCK202" s="267"/>
      <c r="GCL202" s="267"/>
      <c r="GCM202" s="267"/>
      <c r="GCN202" s="267"/>
      <c r="GCO202" s="267"/>
      <c r="GCP202" s="267"/>
      <c r="GCQ202" s="267"/>
      <c r="GCR202" s="267"/>
      <c r="GCS202" s="267"/>
      <c r="GCT202" s="267"/>
      <c r="GCU202" s="267"/>
      <c r="GCV202" s="267"/>
      <c r="GCW202" s="267"/>
      <c r="GCX202" s="267"/>
      <c r="GCY202" s="267"/>
      <c r="GCZ202" s="267"/>
      <c r="GDA202" s="267"/>
      <c r="GDB202" s="267"/>
      <c r="GDC202" s="267"/>
      <c r="GDD202" s="267"/>
      <c r="GDE202" s="267"/>
      <c r="GDF202" s="267"/>
      <c r="GDG202" s="267"/>
      <c r="GDH202" s="267"/>
      <c r="GDI202" s="267"/>
      <c r="GDJ202" s="267"/>
      <c r="GDK202" s="267"/>
      <c r="GDL202" s="267"/>
      <c r="GDM202" s="267"/>
      <c r="GDN202" s="267"/>
      <c r="GDO202" s="267"/>
      <c r="GDP202" s="267"/>
      <c r="GDQ202" s="267"/>
      <c r="GDR202" s="267"/>
      <c r="GDS202" s="267"/>
      <c r="GDT202" s="267"/>
      <c r="GDU202" s="267"/>
      <c r="GDV202" s="267"/>
      <c r="GDW202" s="267"/>
      <c r="GDX202" s="267"/>
      <c r="GDY202" s="267"/>
      <c r="GDZ202" s="267"/>
      <c r="GEA202" s="267"/>
      <c r="GEB202" s="267"/>
      <c r="GEC202" s="267"/>
      <c r="GED202" s="267"/>
      <c r="GEE202" s="267"/>
      <c r="GEF202" s="267"/>
      <c r="GEG202" s="267"/>
      <c r="GEH202" s="267"/>
      <c r="GEI202" s="267"/>
      <c r="GEJ202" s="267"/>
      <c r="GEK202" s="267"/>
      <c r="GEL202" s="267"/>
      <c r="GEM202" s="267"/>
      <c r="GEN202" s="267"/>
      <c r="GEO202" s="267"/>
      <c r="GEP202" s="267"/>
      <c r="GEQ202" s="267"/>
      <c r="GER202" s="267"/>
      <c r="GES202" s="267"/>
      <c r="GET202" s="267"/>
      <c r="GEU202" s="267"/>
      <c r="GEV202" s="267"/>
      <c r="GEW202" s="267"/>
      <c r="GEX202" s="267"/>
      <c r="GEY202" s="267"/>
      <c r="GEZ202" s="267"/>
      <c r="GFA202" s="267"/>
      <c r="GFB202" s="267"/>
      <c r="GFC202" s="267"/>
      <c r="GFD202" s="267"/>
      <c r="GFE202" s="267"/>
      <c r="GFF202" s="267"/>
      <c r="GFG202" s="267"/>
      <c r="GFH202" s="267"/>
      <c r="GFI202" s="267"/>
      <c r="GFJ202" s="267"/>
      <c r="GFK202" s="267"/>
      <c r="GFL202" s="267"/>
      <c r="GFM202" s="267"/>
      <c r="GFN202" s="267"/>
      <c r="GFO202" s="267"/>
      <c r="GFP202" s="267"/>
      <c r="GFQ202" s="267"/>
      <c r="GFR202" s="267"/>
      <c r="GFS202" s="267"/>
      <c r="GFT202" s="267"/>
      <c r="GFU202" s="267"/>
      <c r="GFV202" s="267"/>
      <c r="GFW202" s="267"/>
      <c r="GFX202" s="267"/>
      <c r="GFY202" s="267"/>
      <c r="GFZ202" s="267"/>
      <c r="GGA202" s="267"/>
      <c r="GGB202" s="267"/>
      <c r="GGC202" s="267"/>
      <c r="GGD202" s="267"/>
      <c r="GGE202" s="267"/>
      <c r="GGF202" s="267"/>
      <c r="GGG202" s="267"/>
      <c r="GGH202" s="267"/>
      <c r="GGI202" s="267"/>
      <c r="GGJ202" s="267"/>
      <c r="GGK202" s="267"/>
      <c r="GGL202" s="267"/>
      <c r="GGM202" s="267"/>
      <c r="GGN202" s="267"/>
      <c r="GGO202" s="267"/>
      <c r="GGP202" s="267"/>
      <c r="GGQ202" s="267"/>
      <c r="GGR202" s="267"/>
      <c r="GGS202" s="267"/>
      <c r="GGT202" s="267"/>
      <c r="GGU202" s="267"/>
      <c r="GGV202" s="267"/>
      <c r="GGW202" s="267"/>
      <c r="GGX202" s="267"/>
      <c r="GGY202" s="267"/>
      <c r="GGZ202" s="267"/>
      <c r="GHA202" s="267"/>
      <c r="GHB202" s="267"/>
      <c r="GHC202" s="267"/>
      <c r="GHD202" s="267"/>
      <c r="GHE202" s="267"/>
      <c r="GHF202" s="267"/>
      <c r="GHG202" s="267"/>
      <c r="GHH202" s="267"/>
      <c r="GHI202" s="267"/>
      <c r="GHJ202" s="267"/>
      <c r="GHK202" s="267"/>
      <c r="GHL202" s="267"/>
      <c r="GHM202" s="267"/>
      <c r="GHN202" s="267"/>
      <c r="GHO202" s="267"/>
      <c r="GHP202" s="267"/>
      <c r="GHQ202" s="267"/>
      <c r="GHR202" s="267"/>
      <c r="GHS202" s="267"/>
      <c r="GHT202" s="267"/>
      <c r="GHU202" s="267"/>
      <c r="GHV202" s="267"/>
      <c r="GHW202" s="267"/>
      <c r="GHX202" s="267"/>
      <c r="GHY202" s="267"/>
      <c r="GHZ202" s="267"/>
      <c r="GIA202" s="267"/>
      <c r="GIB202" s="267"/>
      <c r="GIC202" s="267"/>
      <c r="GID202" s="267"/>
      <c r="GIE202" s="267"/>
      <c r="GIF202" s="267"/>
      <c r="GIG202" s="267"/>
      <c r="GIH202" s="267"/>
      <c r="GII202" s="267"/>
      <c r="GIJ202" s="267"/>
      <c r="GIK202" s="267"/>
      <c r="GIL202" s="267"/>
      <c r="GIM202" s="267"/>
      <c r="GIN202" s="267"/>
      <c r="GIO202" s="267"/>
      <c r="GIP202" s="267"/>
      <c r="GIQ202" s="267"/>
      <c r="GIR202" s="267"/>
      <c r="GIS202" s="267"/>
      <c r="GIT202" s="267"/>
      <c r="GIU202" s="267"/>
      <c r="GIV202" s="267"/>
      <c r="GIW202" s="267"/>
      <c r="GIX202" s="267"/>
      <c r="GIY202" s="267"/>
      <c r="GIZ202" s="267"/>
      <c r="GJA202" s="267"/>
      <c r="GJB202" s="267"/>
      <c r="GJC202" s="267"/>
      <c r="GJD202" s="267"/>
      <c r="GJE202" s="267"/>
      <c r="GJF202" s="267"/>
      <c r="GJG202" s="267"/>
      <c r="GJH202" s="267"/>
      <c r="GJI202" s="267"/>
      <c r="GJJ202" s="267"/>
      <c r="GJK202" s="267"/>
      <c r="GJL202" s="267"/>
      <c r="GJM202" s="267"/>
      <c r="GJN202" s="267"/>
      <c r="GJO202" s="267"/>
      <c r="GJP202" s="267"/>
      <c r="GJQ202" s="267"/>
      <c r="GJR202" s="267"/>
      <c r="GJS202" s="267"/>
      <c r="GJT202" s="267"/>
      <c r="GJU202" s="267"/>
      <c r="GJV202" s="267"/>
      <c r="GJW202" s="267"/>
      <c r="GJX202" s="267"/>
      <c r="GJY202" s="267"/>
      <c r="GJZ202" s="267"/>
      <c r="GKA202" s="267"/>
      <c r="GKB202" s="267"/>
      <c r="GKC202" s="267"/>
      <c r="GKD202" s="267"/>
      <c r="GKE202" s="267"/>
      <c r="GKF202" s="267"/>
      <c r="GKG202" s="267"/>
      <c r="GKH202" s="267"/>
      <c r="GKI202" s="267"/>
      <c r="GKJ202" s="267"/>
      <c r="GKK202" s="267"/>
      <c r="GKL202" s="267"/>
      <c r="GKM202" s="267"/>
      <c r="GKN202" s="267"/>
      <c r="GKO202" s="267"/>
      <c r="GKP202" s="267"/>
      <c r="GKQ202" s="267"/>
      <c r="GKR202" s="267"/>
      <c r="GKS202" s="267"/>
      <c r="GKT202" s="267"/>
      <c r="GKU202" s="267"/>
      <c r="GKV202" s="267"/>
      <c r="GKW202" s="267"/>
      <c r="GKX202" s="267"/>
      <c r="GKY202" s="267"/>
      <c r="GKZ202" s="267"/>
      <c r="GLA202" s="267"/>
      <c r="GLB202" s="267"/>
      <c r="GLC202" s="267"/>
      <c r="GLD202" s="267"/>
      <c r="GLE202" s="267"/>
      <c r="GLF202" s="267"/>
      <c r="GLG202" s="267"/>
      <c r="GLH202" s="267"/>
      <c r="GLI202" s="267"/>
      <c r="GLJ202" s="267"/>
      <c r="GLK202" s="267"/>
      <c r="GLL202" s="267"/>
      <c r="GLM202" s="267"/>
      <c r="GLN202" s="267"/>
      <c r="GLO202" s="267"/>
      <c r="GLP202" s="267"/>
      <c r="GLQ202" s="267"/>
      <c r="GLR202" s="267"/>
      <c r="GLS202" s="267"/>
      <c r="GLT202" s="267"/>
      <c r="GLU202" s="267"/>
      <c r="GLV202" s="267"/>
      <c r="GLW202" s="267"/>
      <c r="GLX202" s="267"/>
      <c r="GLY202" s="267"/>
      <c r="GLZ202" s="267"/>
      <c r="GMA202" s="267"/>
      <c r="GMB202" s="267"/>
      <c r="GMC202" s="267"/>
      <c r="GMD202" s="267"/>
      <c r="GME202" s="267"/>
      <c r="GMF202" s="267"/>
      <c r="GMG202" s="267"/>
      <c r="GMH202" s="267"/>
      <c r="GMI202" s="267"/>
      <c r="GMJ202" s="267"/>
      <c r="GMK202" s="267"/>
      <c r="GML202" s="267"/>
      <c r="GMM202" s="267"/>
      <c r="GMN202" s="267"/>
      <c r="GMO202" s="267"/>
      <c r="GMP202" s="267"/>
      <c r="GMQ202" s="267"/>
      <c r="GMR202" s="267"/>
      <c r="GMS202" s="267"/>
      <c r="GMT202" s="267"/>
      <c r="GMU202" s="267"/>
      <c r="GMV202" s="267"/>
      <c r="GMW202" s="267"/>
      <c r="GMX202" s="267"/>
      <c r="GMY202" s="267"/>
      <c r="GMZ202" s="267"/>
      <c r="GNA202" s="267"/>
      <c r="GNB202" s="267"/>
      <c r="GNC202" s="267"/>
      <c r="GND202" s="267"/>
      <c r="GNE202" s="267"/>
      <c r="GNF202" s="267"/>
      <c r="GNG202" s="267"/>
      <c r="GNH202" s="267"/>
      <c r="GNI202" s="267"/>
      <c r="GNJ202" s="267"/>
      <c r="GNK202" s="267"/>
      <c r="GNL202" s="267"/>
      <c r="GNM202" s="267"/>
      <c r="GNN202" s="267"/>
      <c r="GNO202" s="267"/>
      <c r="GNP202" s="267"/>
      <c r="GNQ202" s="267"/>
      <c r="GNR202" s="267"/>
      <c r="GNS202" s="267"/>
      <c r="GNT202" s="267"/>
      <c r="GNU202" s="267"/>
      <c r="GNV202" s="267"/>
      <c r="GNW202" s="267"/>
      <c r="GNX202" s="267"/>
      <c r="GNY202" s="267"/>
      <c r="GNZ202" s="267"/>
      <c r="GOA202" s="267"/>
      <c r="GOB202" s="267"/>
      <c r="GOC202" s="267"/>
      <c r="GOD202" s="267"/>
      <c r="GOE202" s="267"/>
      <c r="GOF202" s="267"/>
      <c r="GOG202" s="267"/>
      <c r="GOH202" s="267"/>
      <c r="GOI202" s="267"/>
      <c r="GOJ202" s="267"/>
      <c r="GOK202" s="267"/>
      <c r="GOL202" s="267"/>
      <c r="GOM202" s="267"/>
      <c r="GON202" s="267"/>
      <c r="GOO202" s="267"/>
      <c r="GOP202" s="267"/>
      <c r="GOQ202" s="267"/>
      <c r="GOR202" s="267"/>
      <c r="GOS202" s="267"/>
      <c r="GOT202" s="267"/>
      <c r="GOU202" s="267"/>
      <c r="GOV202" s="267"/>
      <c r="GOW202" s="267"/>
      <c r="GOX202" s="267"/>
      <c r="GOY202" s="267"/>
      <c r="GOZ202" s="267"/>
      <c r="GPA202" s="267"/>
      <c r="GPB202" s="267"/>
      <c r="GPC202" s="267"/>
      <c r="GPD202" s="267"/>
      <c r="GPE202" s="267"/>
      <c r="GPF202" s="267"/>
      <c r="GPG202" s="267"/>
      <c r="GPH202" s="267"/>
      <c r="GPI202" s="267"/>
      <c r="GPJ202" s="267"/>
      <c r="GPK202" s="267"/>
      <c r="GPL202" s="267"/>
      <c r="GPM202" s="267"/>
      <c r="GPN202" s="267"/>
      <c r="GPO202" s="267"/>
      <c r="GPP202" s="267"/>
      <c r="GPQ202" s="267"/>
      <c r="GPR202" s="267"/>
      <c r="GPS202" s="267"/>
      <c r="GPT202" s="267"/>
      <c r="GPU202" s="267"/>
      <c r="GPV202" s="267"/>
      <c r="GPW202" s="267"/>
      <c r="GPX202" s="267"/>
      <c r="GPY202" s="267"/>
      <c r="GPZ202" s="267"/>
      <c r="GQA202" s="267"/>
      <c r="GQB202" s="267"/>
      <c r="GQC202" s="267"/>
      <c r="GQD202" s="267"/>
      <c r="GQE202" s="267"/>
      <c r="GQF202" s="267"/>
      <c r="GQG202" s="267"/>
      <c r="GQH202" s="267"/>
      <c r="GQI202" s="267"/>
      <c r="GQJ202" s="267"/>
      <c r="GQK202" s="267"/>
      <c r="GQL202" s="267"/>
      <c r="GQM202" s="267"/>
      <c r="GQN202" s="267"/>
      <c r="GQO202" s="267"/>
      <c r="GQP202" s="267"/>
      <c r="GQQ202" s="267"/>
      <c r="GQR202" s="267"/>
      <c r="GQS202" s="267"/>
      <c r="GQT202" s="267"/>
      <c r="GQU202" s="267"/>
      <c r="GQV202" s="267"/>
      <c r="GQW202" s="267"/>
      <c r="GQX202" s="267"/>
      <c r="GQY202" s="267"/>
      <c r="GQZ202" s="267"/>
      <c r="GRA202" s="267"/>
      <c r="GRB202" s="267"/>
      <c r="GRC202" s="267"/>
      <c r="GRD202" s="267"/>
      <c r="GRE202" s="267"/>
      <c r="GRF202" s="267"/>
      <c r="GRG202" s="267"/>
      <c r="GRH202" s="267"/>
      <c r="GRI202" s="267"/>
      <c r="GRJ202" s="267"/>
      <c r="GRK202" s="267"/>
      <c r="GRL202" s="267"/>
      <c r="GRM202" s="267"/>
      <c r="GRN202" s="267"/>
      <c r="GRO202" s="267"/>
      <c r="GRP202" s="267"/>
      <c r="GRQ202" s="267"/>
      <c r="GRR202" s="267"/>
      <c r="GRS202" s="267"/>
      <c r="GRT202" s="267"/>
      <c r="GRU202" s="267"/>
      <c r="GRV202" s="267"/>
      <c r="GRW202" s="267"/>
      <c r="GRX202" s="267"/>
      <c r="GRY202" s="267"/>
      <c r="GRZ202" s="267"/>
      <c r="GSA202" s="267"/>
      <c r="GSB202" s="267"/>
      <c r="GSC202" s="267"/>
      <c r="GSD202" s="267"/>
      <c r="GSE202" s="267"/>
      <c r="GSF202" s="267"/>
      <c r="GSG202" s="267"/>
      <c r="GSH202" s="267"/>
      <c r="GSI202" s="267"/>
      <c r="GSJ202" s="267"/>
      <c r="GSK202" s="267"/>
      <c r="GSL202" s="267"/>
      <c r="GSM202" s="267"/>
      <c r="GSN202" s="267"/>
      <c r="GSO202" s="267"/>
      <c r="GSP202" s="267"/>
      <c r="GSQ202" s="267"/>
      <c r="GSR202" s="267"/>
      <c r="GSS202" s="267"/>
      <c r="GST202" s="267"/>
      <c r="GSU202" s="267"/>
      <c r="GSV202" s="267"/>
      <c r="GSW202" s="267"/>
      <c r="GSX202" s="267"/>
      <c r="GSY202" s="267"/>
      <c r="GSZ202" s="267"/>
      <c r="GTA202" s="267"/>
      <c r="GTB202" s="267"/>
      <c r="GTC202" s="267"/>
      <c r="GTD202" s="267"/>
      <c r="GTE202" s="267"/>
      <c r="GTF202" s="267"/>
      <c r="GTG202" s="267"/>
      <c r="GTH202" s="267"/>
      <c r="GTI202" s="267"/>
      <c r="GTJ202" s="267"/>
      <c r="GTK202" s="267"/>
      <c r="GTL202" s="267"/>
      <c r="GTM202" s="267"/>
      <c r="GTN202" s="267"/>
      <c r="GTO202" s="267"/>
      <c r="GTP202" s="267"/>
      <c r="GTQ202" s="267"/>
      <c r="GTR202" s="267"/>
      <c r="GTS202" s="267"/>
      <c r="GTT202" s="267"/>
      <c r="GTU202" s="267"/>
      <c r="GTV202" s="267"/>
      <c r="GTW202" s="267"/>
      <c r="GTX202" s="267"/>
      <c r="GTY202" s="267"/>
      <c r="GTZ202" s="267"/>
      <c r="GUA202" s="267"/>
      <c r="GUB202" s="267"/>
      <c r="GUC202" s="267"/>
      <c r="GUD202" s="267"/>
      <c r="GUE202" s="267"/>
      <c r="GUF202" s="267"/>
      <c r="GUG202" s="267"/>
      <c r="GUH202" s="267"/>
      <c r="GUI202" s="267"/>
      <c r="GUJ202" s="267"/>
      <c r="GUK202" s="267"/>
      <c r="GUL202" s="267"/>
      <c r="GUM202" s="267"/>
      <c r="GUN202" s="267"/>
      <c r="GUO202" s="267"/>
      <c r="GUP202" s="267"/>
      <c r="GUQ202" s="267"/>
      <c r="GUR202" s="267"/>
      <c r="GUS202" s="267"/>
      <c r="GUT202" s="267"/>
      <c r="GUU202" s="267"/>
      <c r="GUV202" s="267"/>
      <c r="GUW202" s="267"/>
      <c r="GUX202" s="267"/>
      <c r="GUY202" s="267"/>
      <c r="GUZ202" s="267"/>
      <c r="GVA202" s="267"/>
      <c r="GVB202" s="267"/>
      <c r="GVC202" s="267"/>
      <c r="GVD202" s="267"/>
      <c r="GVE202" s="267"/>
      <c r="GVF202" s="267"/>
      <c r="GVG202" s="267"/>
      <c r="GVH202" s="267"/>
      <c r="GVI202" s="267"/>
      <c r="GVJ202" s="267"/>
      <c r="GVK202" s="267"/>
      <c r="GVL202" s="267"/>
      <c r="GVM202" s="267"/>
      <c r="GVN202" s="267"/>
      <c r="GVO202" s="267"/>
      <c r="GVP202" s="267"/>
      <c r="GVQ202" s="267"/>
      <c r="GVR202" s="267"/>
      <c r="GVS202" s="267"/>
      <c r="GVT202" s="267"/>
      <c r="GVU202" s="267"/>
      <c r="GVV202" s="267"/>
      <c r="GVW202" s="267"/>
      <c r="GVX202" s="267"/>
      <c r="GVY202" s="267"/>
      <c r="GVZ202" s="267"/>
      <c r="GWA202" s="267"/>
      <c r="GWB202" s="267"/>
      <c r="GWC202" s="267"/>
      <c r="GWD202" s="267"/>
      <c r="GWE202" s="267"/>
      <c r="GWF202" s="267"/>
      <c r="GWG202" s="267"/>
      <c r="GWH202" s="267"/>
      <c r="GWI202" s="267"/>
      <c r="GWJ202" s="267"/>
      <c r="GWK202" s="267"/>
      <c r="GWL202" s="267"/>
      <c r="GWM202" s="267"/>
      <c r="GWN202" s="267"/>
      <c r="GWO202" s="267"/>
      <c r="GWP202" s="267"/>
      <c r="GWQ202" s="267"/>
      <c r="GWR202" s="267"/>
      <c r="GWS202" s="267"/>
      <c r="GWT202" s="267"/>
      <c r="GWU202" s="267"/>
      <c r="GWV202" s="267"/>
      <c r="GWW202" s="267"/>
      <c r="GWX202" s="267"/>
      <c r="GWY202" s="267"/>
      <c r="GWZ202" s="267"/>
      <c r="GXA202" s="267"/>
      <c r="GXB202" s="267"/>
      <c r="GXC202" s="267"/>
      <c r="GXD202" s="267"/>
      <c r="GXE202" s="267"/>
      <c r="GXF202" s="267"/>
      <c r="GXG202" s="267"/>
      <c r="GXH202" s="267"/>
      <c r="GXI202" s="267"/>
      <c r="GXJ202" s="267"/>
      <c r="GXK202" s="267"/>
      <c r="GXL202" s="267"/>
      <c r="GXM202" s="267"/>
      <c r="GXN202" s="267"/>
      <c r="GXO202" s="267"/>
      <c r="GXP202" s="267"/>
      <c r="GXQ202" s="267"/>
      <c r="GXR202" s="267"/>
      <c r="GXS202" s="267"/>
      <c r="GXT202" s="267"/>
      <c r="GXU202" s="267"/>
      <c r="GXV202" s="267"/>
      <c r="GXW202" s="267"/>
      <c r="GXX202" s="267"/>
      <c r="GXY202" s="267"/>
      <c r="GXZ202" s="267"/>
      <c r="GYA202" s="267"/>
      <c r="GYB202" s="267"/>
      <c r="GYC202" s="267"/>
      <c r="GYD202" s="267"/>
      <c r="GYE202" s="267"/>
      <c r="GYF202" s="267"/>
      <c r="GYG202" s="267"/>
      <c r="GYH202" s="267"/>
      <c r="GYI202" s="267"/>
      <c r="GYJ202" s="267"/>
      <c r="GYK202" s="267"/>
      <c r="GYL202" s="267"/>
      <c r="GYM202" s="267"/>
      <c r="GYN202" s="267"/>
      <c r="GYO202" s="267"/>
      <c r="GYP202" s="267"/>
      <c r="GYQ202" s="267"/>
      <c r="GYR202" s="267"/>
      <c r="GYS202" s="267"/>
      <c r="GYT202" s="267"/>
      <c r="GYU202" s="267"/>
      <c r="GYV202" s="267"/>
      <c r="GYW202" s="267"/>
      <c r="GYX202" s="267"/>
      <c r="GYY202" s="267"/>
      <c r="GYZ202" s="267"/>
      <c r="GZA202" s="267"/>
      <c r="GZB202" s="267"/>
      <c r="GZC202" s="267"/>
      <c r="GZD202" s="267"/>
      <c r="GZE202" s="267"/>
      <c r="GZF202" s="267"/>
      <c r="GZG202" s="267"/>
      <c r="GZH202" s="267"/>
      <c r="GZI202" s="267"/>
      <c r="GZJ202" s="267"/>
      <c r="GZK202" s="267"/>
      <c r="GZL202" s="267"/>
      <c r="GZM202" s="267"/>
      <c r="GZN202" s="267"/>
      <c r="GZO202" s="267"/>
      <c r="GZP202" s="267"/>
      <c r="GZQ202" s="267"/>
      <c r="GZR202" s="267"/>
      <c r="GZS202" s="267"/>
      <c r="GZT202" s="267"/>
      <c r="GZU202" s="267"/>
      <c r="GZV202" s="267"/>
      <c r="GZW202" s="267"/>
      <c r="GZX202" s="267"/>
      <c r="GZY202" s="267"/>
      <c r="GZZ202" s="267"/>
      <c r="HAA202" s="267"/>
      <c r="HAB202" s="267"/>
      <c r="HAC202" s="267"/>
      <c r="HAD202" s="267"/>
      <c r="HAE202" s="267"/>
      <c r="HAF202" s="267"/>
      <c r="HAG202" s="267"/>
      <c r="HAH202" s="267"/>
      <c r="HAI202" s="267"/>
      <c r="HAJ202" s="267"/>
      <c r="HAK202" s="267"/>
      <c r="HAL202" s="267"/>
      <c r="HAM202" s="267"/>
      <c r="HAN202" s="267"/>
      <c r="HAO202" s="267"/>
      <c r="HAP202" s="267"/>
      <c r="HAQ202" s="267"/>
      <c r="HAR202" s="267"/>
      <c r="HAS202" s="267"/>
      <c r="HAT202" s="267"/>
      <c r="HAU202" s="267"/>
      <c r="HAV202" s="267"/>
      <c r="HAW202" s="267"/>
      <c r="HAX202" s="267"/>
      <c r="HAY202" s="267"/>
      <c r="HAZ202" s="267"/>
      <c r="HBA202" s="267"/>
      <c r="HBB202" s="267"/>
      <c r="HBC202" s="267"/>
      <c r="HBD202" s="267"/>
      <c r="HBE202" s="267"/>
      <c r="HBF202" s="267"/>
      <c r="HBG202" s="267"/>
      <c r="HBH202" s="267"/>
      <c r="HBI202" s="267"/>
      <c r="HBJ202" s="267"/>
      <c r="HBK202" s="267"/>
      <c r="HBL202" s="267"/>
      <c r="HBM202" s="267"/>
      <c r="HBN202" s="267"/>
      <c r="HBO202" s="267"/>
      <c r="HBP202" s="267"/>
      <c r="HBQ202" s="267"/>
      <c r="HBR202" s="267"/>
      <c r="HBS202" s="267"/>
      <c r="HBT202" s="267"/>
      <c r="HBU202" s="267"/>
      <c r="HBV202" s="267"/>
      <c r="HBW202" s="267"/>
      <c r="HBX202" s="267"/>
      <c r="HBY202" s="267"/>
      <c r="HBZ202" s="267"/>
      <c r="HCA202" s="267"/>
      <c r="HCB202" s="267"/>
      <c r="HCC202" s="267"/>
      <c r="HCD202" s="267"/>
      <c r="HCE202" s="267"/>
      <c r="HCF202" s="267"/>
      <c r="HCG202" s="267"/>
      <c r="HCH202" s="267"/>
      <c r="HCI202" s="267"/>
      <c r="HCJ202" s="267"/>
      <c r="HCK202" s="267"/>
      <c r="HCL202" s="267"/>
      <c r="HCM202" s="267"/>
      <c r="HCN202" s="267"/>
      <c r="HCO202" s="267"/>
      <c r="HCP202" s="267"/>
      <c r="HCQ202" s="267"/>
      <c r="HCR202" s="267"/>
      <c r="HCS202" s="267"/>
      <c r="HCT202" s="267"/>
      <c r="HCU202" s="267"/>
      <c r="HCV202" s="267"/>
      <c r="HCW202" s="267"/>
      <c r="HCX202" s="267"/>
      <c r="HCY202" s="267"/>
      <c r="HCZ202" s="267"/>
      <c r="HDA202" s="267"/>
      <c r="HDB202" s="267"/>
      <c r="HDC202" s="267"/>
      <c r="HDD202" s="267"/>
      <c r="HDE202" s="267"/>
      <c r="HDF202" s="267"/>
      <c r="HDG202" s="267"/>
      <c r="HDH202" s="267"/>
      <c r="HDI202" s="267"/>
      <c r="HDJ202" s="267"/>
      <c r="HDK202" s="267"/>
      <c r="HDL202" s="267"/>
      <c r="HDM202" s="267"/>
      <c r="HDN202" s="267"/>
      <c r="HDO202" s="267"/>
      <c r="HDP202" s="267"/>
      <c r="HDQ202" s="267"/>
      <c r="HDR202" s="267"/>
      <c r="HDS202" s="267"/>
      <c r="HDT202" s="267"/>
      <c r="HDU202" s="267"/>
      <c r="HDV202" s="267"/>
      <c r="HDW202" s="267"/>
      <c r="HDX202" s="267"/>
      <c r="HDY202" s="267"/>
      <c r="HDZ202" s="267"/>
      <c r="HEA202" s="267"/>
      <c r="HEB202" s="267"/>
      <c r="HEC202" s="267"/>
      <c r="HED202" s="267"/>
      <c r="HEE202" s="267"/>
      <c r="HEF202" s="267"/>
      <c r="HEG202" s="267"/>
      <c r="HEH202" s="267"/>
      <c r="HEI202" s="267"/>
      <c r="HEJ202" s="267"/>
      <c r="HEK202" s="267"/>
      <c r="HEL202" s="267"/>
      <c r="HEM202" s="267"/>
      <c r="HEN202" s="267"/>
      <c r="HEO202" s="267"/>
      <c r="HEP202" s="267"/>
      <c r="HEQ202" s="267"/>
      <c r="HER202" s="267"/>
      <c r="HES202" s="267"/>
      <c r="HET202" s="267"/>
      <c r="HEU202" s="267"/>
      <c r="HEV202" s="267"/>
      <c r="HEW202" s="267"/>
      <c r="HEX202" s="267"/>
      <c r="HEY202" s="267"/>
      <c r="HEZ202" s="267"/>
      <c r="HFA202" s="267"/>
      <c r="HFB202" s="267"/>
      <c r="HFC202" s="267"/>
      <c r="HFD202" s="267"/>
      <c r="HFE202" s="267"/>
      <c r="HFF202" s="267"/>
      <c r="HFG202" s="267"/>
      <c r="HFH202" s="267"/>
      <c r="HFI202" s="267"/>
      <c r="HFJ202" s="267"/>
      <c r="HFK202" s="267"/>
      <c r="HFL202" s="267"/>
      <c r="HFM202" s="267"/>
      <c r="HFN202" s="267"/>
      <c r="HFO202" s="267"/>
      <c r="HFP202" s="267"/>
      <c r="HFQ202" s="267"/>
      <c r="HFR202" s="267"/>
      <c r="HFS202" s="267"/>
      <c r="HFT202" s="267"/>
      <c r="HFU202" s="267"/>
      <c r="HFV202" s="267"/>
      <c r="HFW202" s="267"/>
      <c r="HFX202" s="267"/>
      <c r="HFY202" s="267"/>
      <c r="HFZ202" s="267"/>
      <c r="HGA202" s="267"/>
      <c r="HGB202" s="267"/>
      <c r="HGC202" s="267"/>
      <c r="HGD202" s="267"/>
      <c r="HGE202" s="267"/>
      <c r="HGF202" s="267"/>
      <c r="HGG202" s="267"/>
      <c r="HGH202" s="267"/>
      <c r="HGI202" s="267"/>
      <c r="HGJ202" s="267"/>
      <c r="HGK202" s="267"/>
      <c r="HGL202" s="267"/>
      <c r="HGM202" s="267"/>
      <c r="HGN202" s="267"/>
      <c r="HGO202" s="267"/>
      <c r="HGP202" s="267"/>
      <c r="HGQ202" s="267"/>
      <c r="HGR202" s="267"/>
      <c r="HGS202" s="267"/>
      <c r="HGT202" s="267"/>
      <c r="HGU202" s="267"/>
      <c r="HGV202" s="267"/>
      <c r="HGW202" s="267"/>
      <c r="HGX202" s="267"/>
      <c r="HGY202" s="267"/>
      <c r="HGZ202" s="267"/>
      <c r="HHA202" s="267"/>
      <c r="HHB202" s="267"/>
      <c r="HHC202" s="267"/>
      <c r="HHD202" s="267"/>
      <c r="HHE202" s="267"/>
      <c r="HHF202" s="267"/>
      <c r="HHG202" s="267"/>
      <c r="HHH202" s="267"/>
      <c r="HHI202" s="267"/>
      <c r="HHJ202" s="267"/>
      <c r="HHK202" s="267"/>
      <c r="HHL202" s="267"/>
      <c r="HHM202" s="267"/>
      <c r="HHN202" s="267"/>
      <c r="HHO202" s="267"/>
      <c r="HHP202" s="267"/>
      <c r="HHQ202" s="267"/>
      <c r="HHR202" s="267"/>
      <c r="HHS202" s="267"/>
      <c r="HHT202" s="267"/>
      <c r="HHU202" s="267"/>
      <c r="HHV202" s="267"/>
      <c r="HHW202" s="267"/>
      <c r="HHX202" s="267"/>
      <c r="HHY202" s="267"/>
      <c r="HHZ202" s="267"/>
      <c r="HIA202" s="267"/>
      <c r="HIB202" s="267"/>
      <c r="HIC202" s="267"/>
      <c r="HID202" s="267"/>
      <c r="HIE202" s="267"/>
      <c r="HIF202" s="267"/>
      <c r="HIG202" s="267"/>
      <c r="HIH202" s="267"/>
      <c r="HII202" s="267"/>
      <c r="HIJ202" s="267"/>
      <c r="HIK202" s="267"/>
      <c r="HIL202" s="267"/>
      <c r="HIM202" s="267"/>
      <c r="HIN202" s="267"/>
      <c r="HIO202" s="267"/>
      <c r="HIP202" s="267"/>
      <c r="HIQ202" s="267"/>
      <c r="HIR202" s="267"/>
      <c r="HIS202" s="267"/>
      <c r="HIT202" s="267"/>
      <c r="HIU202" s="267"/>
      <c r="HIV202" s="267"/>
      <c r="HIW202" s="267"/>
      <c r="HIX202" s="267"/>
      <c r="HIY202" s="267"/>
      <c r="HIZ202" s="267"/>
      <c r="HJA202" s="267"/>
      <c r="HJB202" s="267"/>
      <c r="HJC202" s="267"/>
      <c r="HJD202" s="267"/>
      <c r="HJE202" s="267"/>
      <c r="HJF202" s="267"/>
      <c r="HJG202" s="267"/>
      <c r="HJH202" s="267"/>
      <c r="HJI202" s="267"/>
      <c r="HJJ202" s="267"/>
      <c r="HJK202" s="267"/>
      <c r="HJL202" s="267"/>
      <c r="HJM202" s="267"/>
      <c r="HJN202" s="267"/>
      <c r="HJO202" s="267"/>
      <c r="HJP202" s="267"/>
      <c r="HJQ202" s="267"/>
      <c r="HJR202" s="267"/>
      <c r="HJS202" s="267"/>
      <c r="HJT202" s="267"/>
      <c r="HJU202" s="267"/>
      <c r="HJV202" s="267"/>
      <c r="HJW202" s="267"/>
      <c r="HJX202" s="267"/>
      <c r="HJY202" s="267"/>
      <c r="HJZ202" s="267"/>
      <c r="HKA202" s="267"/>
      <c r="HKB202" s="267"/>
      <c r="HKC202" s="267"/>
      <c r="HKD202" s="267"/>
      <c r="HKE202" s="267"/>
      <c r="HKF202" s="267"/>
      <c r="HKG202" s="267"/>
      <c r="HKH202" s="267"/>
      <c r="HKI202" s="267"/>
      <c r="HKJ202" s="267"/>
      <c r="HKK202" s="267"/>
      <c r="HKL202" s="267"/>
      <c r="HKM202" s="267"/>
      <c r="HKN202" s="267"/>
      <c r="HKO202" s="267"/>
      <c r="HKP202" s="267"/>
      <c r="HKQ202" s="267"/>
      <c r="HKR202" s="267"/>
      <c r="HKS202" s="267"/>
      <c r="HKT202" s="267"/>
      <c r="HKU202" s="267"/>
      <c r="HKV202" s="267"/>
      <c r="HKW202" s="267"/>
      <c r="HKX202" s="267"/>
      <c r="HKY202" s="267"/>
      <c r="HKZ202" s="267"/>
      <c r="HLA202" s="267"/>
      <c r="HLB202" s="267"/>
      <c r="HLC202" s="267"/>
      <c r="HLD202" s="267"/>
      <c r="HLE202" s="267"/>
      <c r="HLF202" s="267"/>
      <c r="HLG202" s="267"/>
      <c r="HLH202" s="267"/>
      <c r="HLI202" s="267"/>
      <c r="HLJ202" s="267"/>
      <c r="HLK202" s="267"/>
      <c r="HLL202" s="267"/>
      <c r="HLM202" s="267"/>
      <c r="HLN202" s="267"/>
      <c r="HLO202" s="267"/>
      <c r="HLP202" s="267"/>
      <c r="HLQ202" s="267"/>
      <c r="HLR202" s="267"/>
      <c r="HLS202" s="267"/>
      <c r="HLT202" s="267"/>
      <c r="HLU202" s="267"/>
      <c r="HLV202" s="267"/>
      <c r="HLW202" s="267"/>
      <c r="HLX202" s="267"/>
      <c r="HLY202" s="267"/>
      <c r="HLZ202" s="267"/>
      <c r="HMA202" s="267"/>
      <c r="HMB202" s="267"/>
      <c r="HMC202" s="267"/>
      <c r="HMD202" s="267"/>
      <c r="HME202" s="267"/>
      <c r="HMF202" s="267"/>
      <c r="HMG202" s="267"/>
      <c r="HMH202" s="267"/>
      <c r="HMI202" s="267"/>
      <c r="HMJ202" s="267"/>
      <c r="HMK202" s="267"/>
      <c r="HML202" s="267"/>
      <c r="HMM202" s="267"/>
      <c r="HMN202" s="267"/>
      <c r="HMO202" s="267"/>
      <c r="HMP202" s="267"/>
      <c r="HMQ202" s="267"/>
      <c r="HMR202" s="267"/>
      <c r="HMS202" s="267"/>
      <c r="HMT202" s="267"/>
      <c r="HMU202" s="267"/>
      <c r="HMV202" s="267"/>
      <c r="HMW202" s="267"/>
      <c r="HMX202" s="267"/>
      <c r="HMY202" s="267"/>
      <c r="HMZ202" s="267"/>
      <c r="HNA202" s="267"/>
      <c r="HNB202" s="267"/>
      <c r="HNC202" s="267"/>
      <c r="HND202" s="267"/>
      <c r="HNE202" s="267"/>
      <c r="HNF202" s="267"/>
      <c r="HNG202" s="267"/>
      <c r="HNH202" s="267"/>
      <c r="HNI202" s="267"/>
      <c r="HNJ202" s="267"/>
      <c r="HNK202" s="267"/>
      <c r="HNL202" s="267"/>
      <c r="HNM202" s="267"/>
      <c r="HNN202" s="267"/>
      <c r="HNO202" s="267"/>
      <c r="HNP202" s="267"/>
      <c r="HNQ202" s="267"/>
      <c r="HNR202" s="267"/>
      <c r="HNS202" s="267"/>
      <c r="HNT202" s="267"/>
      <c r="HNU202" s="267"/>
      <c r="HNV202" s="267"/>
      <c r="HNW202" s="267"/>
      <c r="HNX202" s="267"/>
      <c r="HNY202" s="267"/>
      <c r="HNZ202" s="267"/>
      <c r="HOA202" s="267"/>
      <c r="HOB202" s="267"/>
      <c r="HOC202" s="267"/>
      <c r="HOD202" s="267"/>
      <c r="HOE202" s="267"/>
      <c r="HOF202" s="267"/>
      <c r="HOG202" s="267"/>
      <c r="HOH202" s="267"/>
      <c r="HOI202" s="267"/>
      <c r="HOJ202" s="267"/>
      <c r="HOK202" s="267"/>
      <c r="HOL202" s="267"/>
      <c r="HOM202" s="267"/>
      <c r="HON202" s="267"/>
      <c r="HOO202" s="267"/>
      <c r="HOP202" s="267"/>
      <c r="HOQ202" s="267"/>
      <c r="HOR202" s="267"/>
      <c r="HOS202" s="267"/>
      <c r="HOT202" s="267"/>
      <c r="HOU202" s="267"/>
      <c r="HOV202" s="267"/>
      <c r="HOW202" s="267"/>
      <c r="HOX202" s="267"/>
      <c r="HOY202" s="267"/>
      <c r="HOZ202" s="267"/>
      <c r="HPA202" s="267"/>
      <c r="HPB202" s="267"/>
      <c r="HPC202" s="267"/>
      <c r="HPD202" s="267"/>
      <c r="HPE202" s="267"/>
      <c r="HPF202" s="267"/>
      <c r="HPG202" s="267"/>
      <c r="HPH202" s="267"/>
      <c r="HPI202" s="267"/>
      <c r="HPJ202" s="267"/>
      <c r="HPK202" s="267"/>
      <c r="HPL202" s="267"/>
      <c r="HPM202" s="267"/>
      <c r="HPN202" s="267"/>
      <c r="HPO202" s="267"/>
      <c r="HPP202" s="267"/>
      <c r="HPQ202" s="267"/>
      <c r="HPR202" s="267"/>
      <c r="HPS202" s="267"/>
      <c r="HPT202" s="267"/>
      <c r="HPU202" s="267"/>
      <c r="HPV202" s="267"/>
      <c r="HPW202" s="267"/>
      <c r="HPX202" s="267"/>
      <c r="HPY202" s="267"/>
      <c r="HPZ202" s="267"/>
      <c r="HQA202" s="267"/>
      <c r="HQB202" s="267"/>
      <c r="HQC202" s="267"/>
      <c r="HQD202" s="267"/>
      <c r="HQE202" s="267"/>
      <c r="HQF202" s="267"/>
      <c r="HQG202" s="267"/>
      <c r="HQH202" s="267"/>
      <c r="HQI202" s="267"/>
      <c r="HQJ202" s="267"/>
      <c r="HQK202" s="267"/>
      <c r="HQL202" s="267"/>
      <c r="HQM202" s="267"/>
      <c r="HQN202" s="267"/>
      <c r="HQO202" s="267"/>
      <c r="HQP202" s="267"/>
      <c r="HQQ202" s="267"/>
      <c r="HQR202" s="267"/>
      <c r="HQS202" s="267"/>
      <c r="HQT202" s="267"/>
      <c r="HQU202" s="267"/>
      <c r="HQV202" s="267"/>
      <c r="HQW202" s="267"/>
      <c r="HQX202" s="267"/>
      <c r="HQY202" s="267"/>
      <c r="HQZ202" s="267"/>
      <c r="HRA202" s="267"/>
      <c r="HRB202" s="267"/>
      <c r="HRC202" s="267"/>
      <c r="HRD202" s="267"/>
      <c r="HRE202" s="267"/>
      <c r="HRF202" s="267"/>
      <c r="HRG202" s="267"/>
      <c r="HRH202" s="267"/>
      <c r="HRI202" s="267"/>
      <c r="HRJ202" s="267"/>
      <c r="HRK202" s="267"/>
      <c r="HRL202" s="267"/>
      <c r="HRM202" s="267"/>
      <c r="HRN202" s="267"/>
      <c r="HRO202" s="267"/>
      <c r="HRP202" s="267"/>
      <c r="HRQ202" s="267"/>
      <c r="HRR202" s="267"/>
      <c r="HRS202" s="267"/>
      <c r="HRT202" s="267"/>
      <c r="HRU202" s="267"/>
      <c r="HRV202" s="267"/>
      <c r="HRW202" s="267"/>
      <c r="HRX202" s="267"/>
      <c r="HRY202" s="267"/>
      <c r="HRZ202" s="267"/>
      <c r="HSA202" s="267"/>
      <c r="HSB202" s="267"/>
      <c r="HSC202" s="267"/>
      <c r="HSD202" s="267"/>
      <c r="HSE202" s="267"/>
      <c r="HSF202" s="267"/>
      <c r="HSG202" s="267"/>
      <c r="HSH202" s="267"/>
      <c r="HSI202" s="267"/>
      <c r="HSJ202" s="267"/>
      <c r="HSK202" s="267"/>
      <c r="HSL202" s="267"/>
      <c r="HSM202" s="267"/>
      <c r="HSN202" s="267"/>
      <c r="HSO202" s="267"/>
      <c r="HSP202" s="267"/>
      <c r="HSQ202" s="267"/>
      <c r="HSR202" s="267"/>
      <c r="HSS202" s="267"/>
      <c r="HST202" s="267"/>
      <c r="HSU202" s="267"/>
      <c r="HSV202" s="267"/>
      <c r="HSW202" s="267"/>
      <c r="HSX202" s="267"/>
      <c r="HSY202" s="267"/>
      <c r="HSZ202" s="267"/>
      <c r="HTA202" s="267"/>
      <c r="HTB202" s="267"/>
      <c r="HTC202" s="267"/>
      <c r="HTD202" s="267"/>
      <c r="HTE202" s="267"/>
      <c r="HTF202" s="267"/>
      <c r="HTG202" s="267"/>
      <c r="HTH202" s="267"/>
      <c r="HTI202" s="267"/>
      <c r="HTJ202" s="267"/>
      <c r="HTK202" s="267"/>
      <c r="HTL202" s="267"/>
      <c r="HTM202" s="267"/>
      <c r="HTN202" s="267"/>
      <c r="HTO202" s="267"/>
      <c r="HTP202" s="267"/>
      <c r="HTQ202" s="267"/>
      <c r="HTR202" s="267"/>
      <c r="HTS202" s="267"/>
      <c r="HTT202" s="267"/>
      <c r="HTU202" s="267"/>
      <c r="HTV202" s="267"/>
      <c r="HTW202" s="267"/>
      <c r="HTX202" s="267"/>
      <c r="HTY202" s="267"/>
      <c r="HTZ202" s="267"/>
      <c r="HUA202" s="267"/>
      <c r="HUB202" s="267"/>
      <c r="HUC202" s="267"/>
      <c r="HUD202" s="267"/>
      <c r="HUE202" s="267"/>
      <c r="HUF202" s="267"/>
      <c r="HUG202" s="267"/>
      <c r="HUH202" s="267"/>
      <c r="HUI202" s="267"/>
      <c r="HUJ202" s="267"/>
      <c r="HUK202" s="267"/>
      <c r="HUL202" s="267"/>
      <c r="HUM202" s="267"/>
      <c r="HUN202" s="267"/>
      <c r="HUO202" s="267"/>
      <c r="HUP202" s="267"/>
      <c r="HUQ202" s="267"/>
      <c r="HUR202" s="267"/>
      <c r="HUS202" s="267"/>
      <c r="HUT202" s="267"/>
      <c r="HUU202" s="267"/>
      <c r="HUV202" s="267"/>
      <c r="HUW202" s="267"/>
      <c r="HUX202" s="267"/>
      <c r="HUY202" s="267"/>
      <c r="HUZ202" s="267"/>
      <c r="HVA202" s="267"/>
      <c r="HVB202" s="267"/>
      <c r="HVC202" s="267"/>
      <c r="HVD202" s="267"/>
      <c r="HVE202" s="267"/>
      <c r="HVF202" s="267"/>
      <c r="HVG202" s="267"/>
      <c r="HVH202" s="267"/>
      <c r="HVI202" s="267"/>
      <c r="HVJ202" s="267"/>
      <c r="HVK202" s="267"/>
      <c r="HVL202" s="267"/>
      <c r="HVM202" s="267"/>
      <c r="HVN202" s="267"/>
      <c r="HVO202" s="267"/>
      <c r="HVP202" s="267"/>
      <c r="HVQ202" s="267"/>
      <c r="HVR202" s="267"/>
      <c r="HVS202" s="267"/>
      <c r="HVT202" s="267"/>
      <c r="HVU202" s="267"/>
      <c r="HVV202" s="267"/>
      <c r="HVW202" s="267"/>
      <c r="HVX202" s="267"/>
      <c r="HVY202" s="267"/>
      <c r="HVZ202" s="267"/>
      <c r="HWA202" s="267"/>
      <c r="HWB202" s="267"/>
      <c r="HWC202" s="267"/>
      <c r="HWD202" s="267"/>
      <c r="HWE202" s="267"/>
      <c r="HWF202" s="267"/>
      <c r="HWG202" s="267"/>
      <c r="HWH202" s="267"/>
      <c r="HWI202" s="267"/>
      <c r="HWJ202" s="267"/>
      <c r="HWK202" s="267"/>
      <c r="HWL202" s="267"/>
      <c r="HWM202" s="267"/>
      <c r="HWN202" s="267"/>
      <c r="HWO202" s="267"/>
      <c r="HWP202" s="267"/>
      <c r="HWQ202" s="267"/>
      <c r="HWR202" s="267"/>
      <c r="HWS202" s="267"/>
      <c r="HWT202" s="267"/>
      <c r="HWU202" s="267"/>
      <c r="HWV202" s="267"/>
      <c r="HWW202" s="267"/>
      <c r="HWX202" s="267"/>
      <c r="HWY202" s="267"/>
      <c r="HWZ202" s="267"/>
      <c r="HXA202" s="267"/>
      <c r="HXB202" s="267"/>
      <c r="HXC202" s="267"/>
      <c r="HXD202" s="267"/>
      <c r="HXE202" s="267"/>
      <c r="HXF202" s="267"/>
      <c r="HXG202" s="267"/>
      <c r="HXH202" s="267"/>
      <c r="HXI202" s="267"/>
      <c r="HXJ202" s="267"/>
      <c r="HXK202" s="267"/>
      <c r="HXL202" s="267"/>
      <c r="HXM202" s="267"/>
      <c r="HXN202" s="267"/>
      <c r="HXO202" s="267"/>
      <c r="HXP202" s="267"/>
      <c r="HXQ202" s="267"/>
      <c r="HXR202" s="267"/>
      <c r="HXS202" s="267"/>
      <c r="HXT202" s="267"/>
      <c r="HXU202" s="267"/>
      <c r="HXV202" s="267"/>
      <c r="HXW202" s="267"/>
      <c r="HXX202" s="267"/>
      <c r="HXY202" s="267"/>
      <c r="HXZ202" s="267"/>
      <c r="HYA202" s="267"/>
      <c r="HYB202" s="267"/>
      <c r="HYC202" s="267"/>
      <c r="HYD202" s="267"/>
      <c r="HYE202" s="267"/>
      <c r="HYF202" s="267"/>
      <c r="HYG202" s="267"/>
      <c r="HYH202" s="267"/>
      <c r="HYI202" s="267"/>
      <c r="HYJ202" s="267"/>
      <c r="HYK202" s="267"/>
      <c r="HYL202" s="267"/>
      <c r="HYM202" s="267"/>
      <c r="HYN202" s="267"/>
      <c r="HYO202" s="267"/>
      <c r="HYP202" s="267"/>
      <c r="HYQ202" s="267"/>
      <c r="HYR202" s="267"/>
      <c r="HYS202" s="267"/>
      <c r="HYT202" s="267"/>
      <c r="HYU202" s="267"/>
      <c r="HYV202" s="267"/>
      <c r="HYW202" s="267"/>
      <c r="HYX202" s="267"/>
      <c r="HYY202" s="267"/>
      <c r="HYZ202" s="267"/>
      <c r="HZA202" s="267"/>
      <c r="HZB202" s="267"/>
      <c r="HZC202" s="267"/>
      <c r="HZD202" s="267"/>
      <c r="HZE202" s="267"/>
      <c r="HZF202" s="267"/>
      <c r="HZG202" s="267"/>
      <c r="HZH202" s="267"/>
      <c r="HZI202" s="267"/>
      <c r="HZJ202" s="267"/>
      <c r="HZK202" s="267"/>
      <c r="HZL202" s="267"/>
      <c r="HZM202" s="267"/>
      <c r="HZN202" s="267"/>
      <c r="HZO202" s="267"/>
      <c r="HZP202" s="267"/>
      <c r="HZQ202" s="267"/>
      <c r="HZR202" s="267"/>
      <c r="HZS202" s="267"/>
      <c r="HZT202" s="267"/>
      <c r="HZU202" s="267"/>
      <c r="HZV202" s="267"/>
      <c r="HZW202" s="267"/>
      <c r="HZX202" s="267"/>
      <c r="HZY202" s="267"/>
      <c r="HZZ202" s="267"/>
      <c r="IAA202" s="267"/>
      <c r="IAB202" s="267"/>
      <c r="IAC202" s="267"/>
      <c r="IAD202" s="267"/>
      <c r="IAE202" s="267"/>
      <c r="IAF202" s="267"/>
      <c r="IAG202" s="267"/>
      <c r="IAH202" s="267"/>
      <c r="IAI202" s="267"/>
      <c r="IAJ202" s="267"/>
      <c r="IAK202" s="267"/>
      <c r="IAL202" s="267"/>
      <c r="IAM202" s="267"/>
      <c r="IAN202" s="267"/>
      <c r="IAO202" s="267"/>
      <c r="IAP202" s="267"/>
      <c r="IAQ202" s="267"/>
      <c r="IAR202" s="267"/>
      <c r="IAS202" s="267"/>
      <c r="IAT202" s="267"/>
      <c r="IAU202" s="267"/>
      <c r="IAV202" s="267"/>
      <c r="IAW202" s="267"/>
      <c r="IAX202" s="267"/>
      <c r="IAY202" s="267"/>
      <c r="IAZ202" s="267"/>
      <c r="IBA202" s="267"/>
      <c r="IBB202" s="267"/>
      <c r="IBC202" s="267"/>
      <c r="IBD202" s="267"/>
      <c r="IBE202" s="267"/>
      <c r="IBF202" s="267"/>
      <c r="IBG202" s="267"/>
      <c r="IBH202" s="267"/>
      <c r="IBI202" s="267"/>
      <c r="IBJ202" s="267"/>
      <c r="IBK202" s="267"/>
      <c r="IBL202" s="267"/>
      <c r="IBM202" s="267"/>
      <c r="IBN202" s="267"/>
      <c r="IBO202" s="267"/>
      <c r="IBP202" s="267"/>
      <c r="IBQ202" s="267"/>
      <c r="IBR202" s="267"/>
      <c r="IBS202" s="267"/>
      <c r="IBT202" s="267"/>
      <c r="IBU202" s="267"/>
      <c r="IBV202" s="267"/>
      <c r="IBW202" s="267"/>
      <c r="IBX202" s="267"/>
      <c r="IBY202" s="267"/>
      <c r="IBZ202" s="267"/>
      <c r="ICA202" s="267"/>
      <c r="ICB202" s="267"/>
      <c r="ICC202" s="267"/>
      <c r="ICD202" s="267"/>
      <c r="ICE202" s="267"/>
      <c r="ICF202" s="267"/>
      <c r="ICG202" s="267"/>
      <c r="ICH202" s="267"/>
      <c r="ICI202" s="267"/>
      <c r="ICJ202" s="267"/>
      <c r="ICK202" s="267"/>
      <c r="ICL202" s="267"/>
      <c r="ICM202" s="267"/>
      <c r="ICN202" s="267"/>
      <c r="ICO202" s="267"/>
      <c r="ICP202" s="267"/>
      <c r="ICQ202" s="267"/>
      <c r="ICR202" s="267"/>
      <c r="ICS202" s="267"/>
      <c r="ICT202" s="267"/>
      <c r="ICU202" s="267"/>
      <c r="ICV202" s="267"/>
      <c r="ICW202" s="267"/>
      <c r="ICX202" s="267"/>
      <c r="ICY202" s="267"/>
      <c r="ICZ202" s="267"/>
      <c r="IDA202" s="267"/>
      <c r="IDB202" s="267"/>
      <c r="IDC202" s="267"/>
      <c r="IDD202" s="267"/>
      <c r="IDE202" s="267"/>
      <c r="IDF202" s="267"/>
      <c r="IDG202" s="267"/>
      <c r="IDH202" s="267"/>
      <c r="IDI202" s="267"/>
      <c r="IDJ202" s="267"/>
      <c r="IDK202" s="267"/>
      <c r="IDL202" s="267"/>
      <c r="IDM202" s="267"/>
      <c r="IDN202" s="267"/>
      <c r="IDO202" s="267"/>
      <c r="IDP202" s="267"/>
      <c r="IDQ202" s="267"/>
      <c r="IDR202" s="267"/>
      <c r="IDS202" s="267"/>
      <c r="IDT202" s="267"/>
      <c r="IDU202" s="267"/>
      <c r="IDV202" s="267"/>
      <c r="IDW202" s="267"/>
      <c r="IDX202" s="267"/>
      <c r="IDY202" s="267"/>
      <c r="IDZ202" s="267"/>
      <c r="IEA202" s="267"/>
      <c r="IEB202" s="267"/>
      <c r="IEC202" s="267"/>
      <c r="IED202" s="267"/>
      <c r="IEE202" s="267"/>
      <c r="IEF202" s="267"/>
      <c r="IEG202" s="267"/>
      <c r="IEH202" s="267"/>
      <c r="IEI202" s="267"/>
      <c r="IEJ202" s="267"/>
      <c r="IEK202" s="267"/>
      <c r="IEL202" s="267"/>
      <c r="IEM202" s="267"/>
      <c r="IEN202" s="267"/>
      <c r="IEO202" s="267"/>
      <c r="IEP202" s="267"/>
      <c r="IEQ202" s="267"/>
      <c r="IER202" s="267"/>
      <c r="IES202" s="267"/>
      <c r="IET202" s="267"/>
      <c r="IEU202" s="267"/>
      <c r="IEV202" s="267"/>
      <c r="IEW202" s="267"/>
      <c r="IEX202" s="267"/>
      <c r="IEY202" s="267"/>
      <c r="IEZ202" s="267"/>
      <c r="IFA202" s="267"/>
      <c r="IFB202" s="267"/>
      <c r="IFC202" s="267"/>
      <c r="IFD202" s="267"/>
      <c r="IFE202" s="267"/>
      <c r="IFF202" s="267"/>
      <c r="IFG202" s="267"/>
      <c r="IFH202" s="267"/>
      <c r="IFI202" s="267"/>
      <c r="IFJ202" s="267"/>
      <c r="IFK202" s="267"/>
      <c r="IFL202" s="267"/>
      <c r="IFM202" s="267"/>
      <c r="IFN202" s="267"/>
      <c r="IFO202" s="267"/>
      <c r="IFP202" s="267"/>
      <c r="IFQ202" s="267"/>
      <c r="IFR202" s="267"/>
      <c r="IFS202" s="267"/>
      <c r="IFT202" s="267"/>
      <c r="IFU202" s="267"/>
      <c r="IFV202" s="267"/>
      <c r="IFW202" s="267"/>
      <c r="IFX202" s="267"/>
      <c r="IFY202" s="267"/>
      <c r="IFZ202" s="267"/>
      <c r="IGA202" s="267"/>
      <c r="IGB202" s="267"/>
      <c r="IGC202" s="267"/>
      <c r="IGD202" s="267"/>
      <c r="IGE202" s="267"/>
      <c r="IGF202" s="267"/>
      <c r="IGG202" s="267"/>
      <c r="IGH202" s="267"/>
      <c r="IGI202" s="267"/>
      <c r="IGJ202" s="267"/>
      <c r="IGK202" s="267"/>
      <c r="IGL202" s="267"/>
      <c r="IGM202" s="267"/>
      <c r="IGN202" s="267"/>
      <c r="IGO202" s="267"/>
      <c r="IGP202" s="267"/>
      <c r="IGQ202" s="267"/>
      <c r="IGR202" s="267"/>
      <c r="IGS202" s="267"/>
      <c r="IGT202" s="267"/>
      <c r="IGU202" s="267"/>
      <c r="IGV202" s="267"/>
      <c r="IGW202" s="267"/>
      <c r="IGX202" s="267"/>
      <c r="IGY202" s="267"/>
      <c r="IGZ202" s="267"/>
      <c r="IHA202" s="267"/>
      <c r="IHB202" s="267"/>
      <c r="IHC202" s="267"/>
      <c r="IHD202" s="267"/>
      <c r="IHE202" s="267"/>
      <c r="IHF202" s="267"/>
      <c r="IHG202" s="267"/>
      <c r="IHH202" s="267"/>
      <c r="IHI202" s="267"/>
      <c r="IHJ202" s="267"/>
      <c r="IHK202" s="267"/>
      <c r="IHL202" s="267"/>
      <c r="IHM202" s="267"/>
      <c r="IHN202" s="267"/>
      <c r="IHO202" s="267"/>
      <c r="IHP202" s="267"/>
      <c r="IHQ202" s="267"/>
      <c r="IHR202" s="267"/>
      <c r="IHS202" s="267"/>
      <c r="IHT202" s="267"/>
      <c r="IHU202" s="267"/>
      <c r="IHV202" s="267"/>
      <c r="IHW202" s="267"/>
      <c r="IHX202" s="267"/>
      <c r="IHY202" s="267"/>
      <c r="IHZ202" s="267"/>
      <c r="IIA202" s="267"/>
      <c r="IIB202" s="267"/>
      <c r="IIC202" s="267"/>
      <c r="IID202" s="267"/>
      <c r="IIE202" s="267"/>
      <c r="IIF202" s="267"/>
      <c r="IIG202" s="267"/>
      <c r="IIH202" s="267"/>
      <c r="III202" s="267"/>
      <c r="IIJ202" s="267"/>
      <c r="IIK202" s="267"/>
      <c r="IIL202" s="267"/>
      <c r="IIM202" s="267"/>
      <c r="IIN202" s="267"/>
      <c r="IIO202" s="267"/>
      <c r="IIP202" s="267"/>
      <c r="IIQ202" s="267"/>
      <c r="IIR202" s="267"/>
      <c r="IIS202" s="267"/>
      <c r="IIT202" s="267"/>
      <c r="IIU202" s="267"/>
      <c r="IIV202" s="267"/>
      <c r="IIW202" s="267"/>
      <c r="IIX202" s="267"/>
      <c r="IIY202" s="267"/>
      <c r="IIZ202" s="267"/>
      <c r="IJA202" s="267"/>
      <c r="IJB202" s="267"/>
      <c r="IJC202" s="267"/>
      <c r="IJD202" s="267"/>
      <c r="IJE202" s="267"/>
      <c r="IJF202" s="267"/>
      <c r="IJG202" s="267"/>
      <c r="IJH202" s="267"/>
      <c r="IJI202" s="267"/>
      <c r="IJJ202" s="267"/>
      <c r="IJK202" s="267"/>
      <c r="IJL202" s="267"/>
      <c r="IJM202" s="267"/>
      <c r="IJN202" s="267"/>
      <c r="IJO202" s="267"/>
      <c r="IJP202" s="267"/>
      <c r="IJQ202" s="267"/>
      <c r="IJR202" s="267"/>
      <c r="IJS202" s="267"/>
      <c r="IJT202" s="267"/>
      <c r="IJU202" s="267"/>
      <c r="IJV202" s="267"/>
      <c r="IJW202" s="267"/>
      <c r="IJX202" s="267"/>
      <c r="IJY202" s="267"/>
      <c r="IJZ202" s="267"/>
      <c r="IKA202" s="267"/>
      <c r="IKB202" s="267"/>
      <c r="IKC202" s="267"/>
      <c r="IKD202" s="267"/>
      <c r="IKE202" s="267"/>
      <c r="IKF202" s="267"/>
      <c r="IKG202" s="267"/>
      <c r="IKH202" s="267"/>
      <c r="IKI202" s="267"/>
      <c r="IKJ202" s="267"/>
      <c r="IKK202" s="267"/>
      <c r="IKL202" s="267"/>
      <c r="IKM202" s="267"/>
      <c r="IKN202" s="267"/>
      <c r="IKO202" s="267"/>
      <c r="IKP202" s="267"/>
      <c r="IKQ202" s="267"/>
      <c r="IKR202" s="267"/>
      <c r="IKS202" s="267"/>
      <c r="IKT202" s="267"/>
      <c r="IKU202" s="267"/>
      <c r="IKV202" s="267"/>
      <c r="IKW202" s="267"/>
      <c r="IKX202" s="267"/>
      <c r="IKY202" s="267"/>
      <c r="IKZ202" s="267"/>
      <c r="ILA202" s="267"/>
      <c r="ILB202" s="267"/>
      <c r="ILC202" s="267"/>
      <c r="ILD202" s="267"/>
      <c r="ILE202" s="267"/>
      <c r="ILF202" s="267"/>
      <c r="ILG202" s="267"/>
      <c r="ILH202" s="267"/>
      <c r="ILI202" s="267"/>
      <c r="ILJ202" s="267"/>
      <c r="ILK202" s="267"/>
      <c r="ILL202" s="267"/>
      <c r="ILM202" s="267"/>
      <c r="ILN202" s="267"/>
      <c r="ILO202" s="267"/>
      <c r="ILP202" s="267"/>
      <c r="ILQ202" s="267"/>
      <c r="ILR202" s="267"/>
      <c r="ILS202" s="267"/>
      <c r="ILT202" s="267"/>
      <c r="ILU202" s="267"/>
      <c r="ILV202" s="267"/>
      <c r="ILW202" s="267"/>
      <c r="ILX202" s="267"/>
      <c r="ILY202" s="267"/>
      <c r="ILZ202" s="267"/>
      <c r="IMA202" s="267"/>
      <c r="IMB202" s="267"/>
      <c r="IMC202" s="267"/>
      <c r="IMD202" s="267"/>
      <c r="IME202" s="267"/>
      <c r="IMF202" s="267"/>
      <c r="IMG202" s="267"/>
      <c r="IMH202" s="267"/>
      <c r="IMI202" s="267"/>
      <c r="IMJ202" s="267"/>
      <c r="IMK202" s="267"/>
      <c r="IML202" s="267"/>
      <c r="IMM202" s="267"/>
      <c r="IMN202" s="267"/>
      <c r="IMO202" s="267"/>
      <c r="IMP202" s="267"/>
      <c r="IMQ202" s="267"/>
      <c r="IMR202" s="267"/>
      <c r="IMS202" s="267"/>
      <c r="IMT202" s="267"/>
      <c r="IMU202" s="267"/>
      <c r="IMV202" s="267"/>
      <c r="IMW202" s="267"/>
      <c r="IMX202" s="267"/>
      <c r="IMY202" s="267"/>
      <c r="IMZ202" s="267"/>
      <c r="INA202" s="267"/>
      <c r="INB202" s="267"/>
      <c r="INC202" s="267"/>
      <c r="IND202" s="267"/>
      <c r="INE202" s="267"/>
      <c r="INF202" s="267"/>
      <c r="ING202" s="267"/>
      <c r="INH202" s="267"/>
      <c r="INI202" s="267"/>
      <c r="INJ202" s="267"/>
      <c r="INK202" s="267"/>
      <c r="INL202" s="267"/>
      <c r="INM202" s="267"/>
      <c r="INN202" s="267"/>
      <c r="INO202" s="267"/>
      <c r="INP202" s="267"/>
      <c r="INQ202" s="267"/>
      <c r="INR202" s="267"/>
      <c r="INS202" s="267"/>
      <c r="INT202" s="267"/>
      <c r="INU202" s="267"/>
      <c r="INV202" s="267"/>
      <c r="INW202" s="267"/>
      <c r="INX202" s="267"/>
      <c r="INY202" s="267"/>
      <c r="INZ202" s="267"/>
      <c r="IOA202" s="267"/>
      <c r="IOB202" s="267"/>
      <c r="IOC202" s="267"/>
      <c r="IOD202" s="267"/>
      <c r="IOE202" s="267"/>
      <c r="IOF202" s="267"/>
      <c r="IOG202" s="267"/>
      <c r="IOH202" s="267"/>
      <c r="IOI202" s="267"/>
      <c r="IOJ202" s="267"/>
      <c r="IOK202" s="267"/>
      <c r="IOL202" s="267"/>
      <c r="IOM202" s="267"/>
      <c r="ION202" s="267"/>
      <c r="IOO202" s="267"/>
      <c r="IOP202" s="267"/>
      <c r="IOQ202" s="267"/>
      <c r="IOR202" s="267"/>
      <c r="IOS202" s="267"/>
      <c r="IOT202" s="267"/>
      <c r="IOU202" s="267"/>
      <c r="IOV202" s="267"/>
      <c r="IOW202" s="267"/>
      <c r="IOX202" s="267"/>
      <c r="IOY202" s="267"/>
      <c r="IOZ202" s="267"/>
      <c r="IPA202" s="267"/>
      <c r="IPB202" s="267"/>
      <c r="IPC202" s="267"/>
      <c r="IPD202" s="267"/>
      <c r="IPE202" s="267"/>
      <c r="IPF202" s="267"/>
      <c r="IPG202" s="267"/>
      <c r="IPH202" s="267"/>
      <c r="IPI202" s="267"/>
      <c r="IPJ202" s="267"/>
      <c r="IPK202" s="267"/>
      <c r="IPL202" s="267"/>
      <c r="IPM202" s="267"/>
      <c r="IPN202" s="267"/>
      <c r="IPO202" s="267"/>
      <c r="IPP202" s="267"/>
      <c r="IPQ202" s="267"/>
      <c r="IPR202" s="267"/>
      <c r="IPS202" s="267"/>
      <c r="IPT202" s="267"/>
      <c r="IPU202" s="267"/>
      <c r="IPV202" s="267"/>
      <c r="IPW202" s="267"/>
      <c r="IPX202" s="267"/>
      <c r="IPY202" s="267"/>
      <c r="IPZ202" s="267"/>
      <c r="IQA202" s="267"/>
      <c r="IQB202" s="267"/>
      <c r="IQC202" s="267"/>
      <c r="IQD202" s="267"/>
      <c r="IQE202" s="267"/>
      <c r="IQF202" s="267"/>
      <c r="IQG202" s="267"/>
      <c r="IQH202" s="267"/>
      <c r="IQI202" s="267"/>
      <c r="IQJ202" s="267"/>
      <c r="IQK202" s="267"/>
      <c r="IQL202" s="267"/>
      <c r="IQM202" s="267"/>
      <c r="IQN202" s="267"/>
      <c r="IQO202" s="267"/>
      <c r="IQP202" s="267"/>
      <c r="IQQ202" s="267"/>
      <c r="IQR202" s="267"/>
      <c r="IQS202" s="267"/>
      <c r="IQT202" s="267"/>
      <c r="IQU202" s="267"/>
      <c r="IQV202" s="267"/>
      <c r="IQW202" s="267"/>
      <c r="IQX202" s="267"/>
      <c r="IQY202" s="267"/>
      <c r="IQZ202" s="267"/>
      <c r="IRA202" s="267"/>
      <c r="IRB202" s="267"/>
      <c r="IRC202" s="267"/>
      <c r="IRD202" s="267"/>
      <c r="IRE202" s="267"/>
      <c r="IRF202" s="267"/>
      <c r="IRG202" s="267"/>
      <c r="IRH202" s="267"/>
      <c r="IRI202" s="267"/>
      <c r="IRJ202" s="267"/>
      <c r="IRK202" s="267"/>
      <c r="IRL202" s="267"/>
      <c r="IRM202" s="267"/>
      <c r="IRN202" s="267"/>
      <c r="IRO202" s="267"/>
      <c r="IRP202" s="267"/>
      <c r="IRQ202" s="267"/>
      <c r="IRR202" s="267"/>
      <c r="IRS202" s="267"/>
      <c r="IRT202" s="267"/>
      <c r="IRU202" s="267"/>
      <c r="IRV202" s="267"/>
      <c r="IRW202" s="267"/>
      <c r="IRX202" s="267"/>
      <c r="IRY202" s="267"/>
      <c r="IRZ202" s="267"/>
      <c r="ISA202" s="267"/>
      <c r="ISB202" s="267"/>
      <c r="ISC202" s="267"/>
      <c r="ISD202" s="267"/>
      <c r="ISE202" s="267"/>
      <c r="ISF202" s="267"/>
      <c r="ISG202" s="267"/>
      <c r="ISH202" s="267"/>
      <c r="ISI202" s="267"/>
      <c r="ISJ202" s="267"/>
      <c r="ISK202" s="267"/>
      <c r="ISL202" s="267"/>
      <c r="ISM202" s="267"/>
      <c r="ISN202" s="267"/>
      <c r="ISO202" s="267"/>
      <c r="ISP202" s="267"/>
      <c r="ISQ202" s="267"/>
      <c r="ISR202" s="267"/>
      <c r="ISS202" s="267"/>
      <c r="IST202" s="267"/>
      <c r="ISU202" s="267"/>
      <c r="ISV202" s="267"/>
      <c r="ISW202" s="267"/>
      <c r="ISX202" s="267"/>
      <c r="ISY202" s="267"/>
      <c r="ISZ202" s="267"/>
      <c r="ITA202" s="267"/>
      <c r="ITB202" s="267"/>
      <c r="ITC202" s="267"/>
      <c r="ITD202" s="267"/>
      <c r="ITE202" s="267"/>
      <c r="ITF202" s="267"/>
      <c r="ITG202" s="267"/>
      <c r="ITH202" s="267"/>
      <c r="ITI202" s="267"/>
      <c r="ITJ202" s="267"/>
      <c r="ITK202" s="267"/>
      <c r="ITL202" s="267"/>
      <c r="ITM202" s="267"/>
      <c r="ITN202" s="267"/>
      <c r="ITO202" s="267"/>
      <c r="ITP202" s="267"/>
      <c r="ITQ202" s="267"/>
      <c r="ITR202" s="267"/>
      <c r="ITS202" s="267"/>
      <c r="ITT202" s="267"/>
      <c r="ITU202" s="267"/>
      <c r="ITV202" s="267"/>
      <c r="ITW202" s="267"/>
      <c r="ITX202" s="267"/>
      <c r="ITY202" s="267"/>
      <c r="ITZ202" s="267"/>
      <c r="IUA202" s="267"/>
      <c r="IUB202" s="267"/>
      <c r="IUC202" s="267"/>
      <c r="IUD202" s="267"/>
      <c r="IUE202" s="267"/>
      <c r="IUF202" s="267"/>
      <c r="IUG202" s="267"/>
      <c r="IUH202" s="267"/>
      <c r="IUI202" s="267"/>
      <c r="IUJ202" s="267"/>
      <c r="IUK202" s="267"/>
      <c r="IUL202" s="267"/>
      <c r="IUM202" s="267"/>
      <c r="IUN202" s="267"/>
      <c r="IUO202" s="267"/>
      <c r="IUP202" s="267"/>
      <c r="IUQ202" s="267"/>
      <c r="IUR202" s="267"/>
      <c r="IUS202" s="267"/>
      <c r="IUT202" s="267"/>
      <c r="IUU202" s="267"/>
      <c r="IUV202" s="267"/>
      <c r="IUW202" s="267"/>
      <c r="IUX202" s="267"/>
      <c r="IUY202" s="267"/>
      <c r="IUZ202" s="267"/>
      <c r="IVA202" s="267"/>
      <c r="IVB202" s="267"/>
      <c r="IVC202" s="267"/>
      <c r="IVD202" s="267"/>
      <c r="IVE202" s="267"/>
      <c r="IVF202" s="267"/>
      <c r="IVG202" s="267"/>
      <c r="IVH202" s="267"/>
      <c r="IVI202" s="267"/>
      <c r="IVJ202" s="267"/>
      <c r="IVK202" s="267"/>
      <c r="IVL202" s="267"/>
      <c r="IVM202" s="267"/>
      <c r="IVN202" s="267"/>
      <c r="IVO202" s="267"/>
      <c r="IVP202" s="267"/>
      <c r="IVQ202" s="267"/>
      <c r="IVR202" s="267"/>
      <c r="IVS202" s="267"/>
      <c r="IVT202" s="267"/>
      <c r="IVU202" s="267"/>
      <c r="IVV202" s="267"/>
      <c r="IVW202" s="267"/>
      <c r="IVX202" s="267"/>
      <c r="IVY202" s="267"/>
      <c r="IVZ202" s="267"/>
      <c r="IWA202" s="267"/>
      <c r="IWB202" s="267"/>
      <c r="IWC202" s="267"/>
      <c r="IWD202" s="267"/>
      <c r="IWE202" s="267"/>
      <c r="IWF202" s="267"/>
      <c r="IWG202" s="267"/>
      <c r="IWH202" s="267"/>
      <c r="IWI202" s="267"/>
      <c r="IWJ202" s="267"/>
      <c r="IWK202" s="267"/>
      <c r="IWL202" s="267"/>
      <c r="IWM202" s="267"/>
      <c r="IWN202" s="267"/>
      <c r="IWO202" s="267"/>
      <c r="IWP202" s="267"/>
      <c r="IWQ202" s="267"/>
      <c r="IWR202" s="267"/>
      <c r="IWS202" s="267"/>
      <c r="IWT202" s="267"/>
      <c r="IWU202" s="267"/>
      <c r="IWV202" s="267"/>
      <c r="IWW202" s="267"/>
      <c r="IWX202" s="267"/>
      <c r="IWY202" s="267"/>
      <c r="IWZ202" s="267"/>
      <c r="IXA202" s="267"/>
      <c r="IXB202" s="267"/>
      <c r="IXC202" s="267"/>
      <c r="IXD202" s="267"/>
      <c r="IXE202" s="267"/>
      <c r="IXF202" s="267"/>
      <c r="IXG202" s="267"/>
      <c r="IXH202" s="267"/>
      <c r="IXI202" s="267"/>
      <c r="IXJ202" s="267"/>
      <c r="IXK202" s="267"/>
      <c r="IXL202" s="267"/>
      <c r="IXM202" s="267"/>
      <c r="IXN202" s="267"/>
      <c r="IXO202" s="267"/>
      <c r="IXP202" s="267"/>
      <c r="IXQ202" s="267"/>
      <c r="IXR202" s="267"/>
      <c r="IXS202" s="267"/>
      <c r="IXT202" s="267"/>
      <c r="IXU202" s="267"/>
      <c r="IXV202" s="267"/>
      <c r="IXW202" s="267"/>
      <c r="IXX202" s="267"/>
      <c r="IXY202" s="267"/>
      <c r="IXZ202" s="267"/>
      <c r="IYA202" s="267"/>
      <c r="IYB202" s="267"/>
      <c r="IYC202" s="267"/>
      <c r="IYD202" s="267"/>
      <c r="IYE202" s="267"/>
      <c r="IYF202" s="267"/>
      <c r="IYG202" s="267"/>
      <c r="IYH202" s="267"/>
      <c r="IYI202" s="267"/>
      <c r="IYJ202" s="267"/>
      <c r="IYK202" s="267"/>
      <c r="IYL202" s="267"/>
      <c r="IYM202" s="267"/>
      <c r="IYN202" s="267"/>
      <c r="IYO202" s="267"/>
      <c r="IYP202" s="267"/>
      <c r="IYQ202" s="267"/>
      <c r="IYR202" s="267"/>
      <c r="IYS202" s="267"/>
      <c r="IYT202" s="267"/>
      <c r="IYU202" s="267"/>
      <c r="IYV202" s="267"/>
      <c r="IYW202" s="267"/>
      <c r="IYX202" s="267"/>
      <c r="IYY202" s="267"/>
      <c r="IYZ202" s="267"/>
      <c r="IZA202" s="267"/>
      <c r="IZB202" s="267"/>
      <c r="IZC202" s="267"/>
      <c r="IZD202" s="267"/>
      <c r="IZE202" s="267"/>
      <c r="IZF202" s="267"/>
      <c r="IZG202" s="267"/>
      <c r="IZH202" s="267"/>
      <c r="IZI202" s="267"/>
      <c r="IZJ202" s="267"/>
      <c r="IZK202" s="267"/>
      <c r="IZL202" s="267"/>
      <c r="IZM202" s="267"/>
      <c r="IZN202" s="267"/>
      <c r="IZO202" s="267"/>
      <c r="IZP202" s="267"/>
      <c r="IZQ202" s="267"/>
      <c r="IZR202" s="267"/>
      <c r="IZS202" s="267"/>
      <c r="IZT202" s="267"/>
      <c r="IZU202" s="267"/>
      <c r="IZV202" s="267"/>
      <c r="IZW202" s="267"/>
      <c r="IZX202" s="267"/>
      <c r="IZY202" s="267"/>
      <c r="IZZ202" s="267"/>
      <c r="JAA202" s="267"/>
      <c r="JAB202" s="267"/>
      <c r="JAC202" s="267"/>
      <c r="JAD202" s="267"/>
      <c r="JAE202" s="267"/>
      <c r="JAF202" s="267"/>
      <c r="JAG202" s="267"/>
      <c r="JAH202" s="267"/>
      <c r="JAI202" s="267"/>
      <c r="JAJ202" s="267"/>
      <c r="JAK202" s="267"/>
      <c r="JAL202" s="267"/>
      <c r="JAM202" s="267"/>
      <c r="JAN202" s="267"/>
      <c r="JAO202" s="267"/>
      <c r="JAP202" s="267"/>
      <c r="JAQ202" s="267"/>
      <c r="JAR202" s="267"/>
      <c r="JAS202" s="267"/>
      <c r="JAT202" s="267"/>
      <c r="JAU202" s="267"/>
      <c r="JAV202" s="267"/>
      <c r="JAW202" s="267"/>
      <c r="JAX202" s="267"/>
      <c r="JAY202" s="267"/>
      <c r="JAZ202" s="267"/>
      <c r="JBA202" s="267"/>
      <c r="JBB202" s="267"/>
      <c r="JBC202" s="267"/>
      <c r="JBD202" s="267"/>
      <c r="JBE202" s="267"/>
      <c r="JBF202" s="267"/>
      <c r="JBG202" s="267"/>
      <c r="JBH202" s="267"/>
      <c r="JBI202" s="267"/>
      <c r="JBJ202" s="267"/>
      <c r="JBK202" s="267"/>
      <c r="JBL202" s="267"/>
      <c r="JBM202" s="267"/>
      <c r="JBN202" s="267"/>
      <c r="JBO202" s="267"/>
      <c r="JBP202" s="267"/>
      <c r="JBQ202" s="267"/>
      <c r="JBR202" s="267"/>
      <c r="JBS202" s="267"/>
      <c r="JBT202" s="267"/>
      <c r="JBU202" s="267"/>
      <c r="JBV202" s="267"/>
      <c r="JBW202" s="267"/>
      <c r="JBX202" s="267"/>
      <c r="JBY202" s="267"/>
      <c r="JBZ202" s="267"/>
      <c r="JCA202" s="267"/>
      <c r="JCB202" s="267"/>
      <c r="JCC202" s="267"/>
      <c r="JCD202" s="267"/>
      <c r="JCE202" s="267"/>
      <c r="JCF202" s="267"/>
      <c r="JCG202" s="267"/>
      <c r="JCH202" s="267"/>
      <c r="JCI202" s="267"/>
      <c r="JCJ202" s="267"/>
      <c r="JCK202" s="267"/>
      <c r="JCL202" s="267"/>
      <c r="JCM202" s="267"/>
      <c r="JCN202" s="267"/>
      <c r="JCO202" s="267"/>
      <c r="JCP202" s="267"/>
      <c r="JCQ202" s="267"/>
      <c r="JCR202" s="267"/>
      <c r="JCS202" s="267"/>
      <c r="JCT202" s="267"/>
      <c r="JCU202" s="267"/>
      <c r="JCV202" s="267"/>
      <c r="JCW202" s="267"/>
      <c r="JCX202" s="267"/>
      <c r="JCY202" s="267"/>
      <c r="JCZ202" s="267"/>
      <c r="JDA202" s="267"/>
      <c r="JDB202" s="267"/>
      <c r="JDC202" s="267"/>
      <c r="JDD202" s="267"/>
      <c r="JDE202" s="267"/>
      <c r="JDF202" s="267"/>
      <c r="JDG202" s="267"/>
      <c r="JDH202" s="267"/>
      <c r="JDI202" s="267"/>
      <c r="JDJ202" s="267"/>
      <c r="JDK202" s="267"/>
      <c r="JDL202" s="267"/>
      <c r="JDM202" s="267"/>
      <c r="JDN202" s="267"/>
      <c r="JDO202" s="267"/>
      <c r="JDP202" s="267"/>
      <c r="JDQ202" s="267"/>
      <c r="JDR202" s="267"/>
      <c r="JDS202" s="267"/>
      <c r="JDT202" s="267"/>
      <c r="JDU202" s="267"/>
      <c r="JDV202" s="267"/>
      <c r="JDW202" s="267"/>
      <c r="JDX202" s="267"/>
      <c r="JDY202" s="267"/>
      <c r="JDZ202" s="267"/>
      <c r="JEA202" s="267"/>
      <c r="JEB202" s="267"/>
      <c r="JEC202" s="267"/>
      <c r="JED202" s="267"/>
      <c r="JEE202" s="267"/>
      <c r="JEF202" s="267"/>
      <c r="JEG202" s="267"/>
      <c r="JEH202" s="267"/>
      <c r="JEI202" s="267"/>
      <c r="JEJ202" s="267"/>
      <c r="JEK202" s="267"/>
      <c r="JEL202" s="267"/>
      <c r="JEM202" s="267"/>
      <c r="JEN202" s="267"/>
      <c r="JEO202" s="267"/>
      <c r="JEP202" s="267"/>
      <c r="JEQ202" s="267"/>
      <c r="JER202" s="267"/>
      <c r="JES202" s="267"/>
      <c r="JET202" s="267"/>
      <c r="JEU202" s="267"/>
      <c r="JEV202" s="267"/>
      <c r="JEW202" s="267"/>
      <c r="JEX202" s="267"/>
      <c r="JEY202" s="267"/>
      <c r="JEZ202" s="267"/>
      <c r="JFA202" s="267"/>
      <c r="JFB202" s="267"/>
      <c r="JFC202" s="267"/>
      <c r="JFD202" s="267"/>
      <c r="JFE202" s="267"/>
      <c r="JFF202" s="267"/>
      <c r="JFG202" s="267"/>
      <c r="JFH202" s="267"/>
      <c r="JFI202" s="267"/>
      <c r="JFJ202" s="267"/>
      <c r="JFK202" s="267"/>
      <c r="JFL202" s="267"/>
      <c r="JFM202" s="267"/>
      <c r="JFN202" s="267"/>
      <c r="JFO202" s="267"/>
      <c r="JFP202" s="267"/>
      <c r="JFQ202" s="267"/>
      <c r="JFR202" s="267"/>
      <c r="JFS202" s="267"/>
      <c r="JFT202" s="267"/>
      <c r="JFU202" s="267"/>
      <c r="JFV202" s="267"/>
      <c r="JFW202" s="267"/>
      <c r="JFX202" s="267"/>
      <c r="JFY202" s="267"/>
      <c r="JFZ202" s="267"/>
      <c r="JGA202" s="267"/>
      <c r="JGB202" s="267"/>
      <c r="JGC202" s="267"/>
      <c r="JGD202" s="267"/>
      <c r="JGE202" s="267"/>
      <c r="JGF202" s="267"/>
      <c r="JGG202" s="267"/>
      <c r="JGH202" s="267"/>
      <c r="JGI202" s="267"/>
      <c r="JGJ202" s="267"/>
      <c r="JGK202" s="267"/>
      <c r="JGL202" s="267"/>
      <c r="JGM202" s="267"/>
      <c r="JGN202" s="267"/>
      <c r="JGO202" s="267"/>
      <c r="JGP202" s="267"/>
      <c r="JGQ202" s="267"/>
      <c r="JGR202" s="267"/>
      <c r="JGS202" s="267"/>
      <c r="JGT202" s="267"/>
      <c r="JGU202" s="267"/>
      <c r="JGV202" s="267"/>
      <c r="JGW202" s="267"/>
      <c r="JGX202" s="267"/>
      <c r="JGY202" s="267"/>
      <c r="JGZ202" s="267"/>
      <c r="JHA202" s="267"/>
      <c r="JHB202" s="267"/>
      <c r="JHC202" s="267"/>
      <c r="JHD202" s="267"/>
      <c r="JHE202" s="267"/>
      <c r="JHF202" s="267"/>
      <c r="JHG202" s="267"/>
      <c r="JHH202" s="267"/>
      <c r="JHI202" s="267"/>
      <c r="JHJ202" s="267"/>
      <c r="JHK202" s="267"/>
      <c r="JHL202" s="267"/>
      <c r="JHM202" s="267"/>
      <c r="JHN202" s="267"/>
      <c r="JHO202" s="267"/>
      <c r="JHP202" s="267"/>
      <c r="JHQ202" s="267"/>
      <c r="JHR202" s="267"/>
      <c r="JHS202" s="267"/>
      <c r="JHT202" s="267"/>
      <c r="JHU202" s="267"/>
      <c r="JHV202" s="267"/>
      <c r="JHW202" s="267"/>
      <c r="JHX202" s="267"/>
      <c r="JHY202" s="267"/>
      <c r="JHZ202" s="267"/>
      <c r="JIA202" s="267"/>
      <c r="JIB202" s="267"/>
      <c r="JIC202" s="267"/>
      <c r="JID202" s="267"/>
      <c r="JIE202" s="267"/>
      <c r="JIF202" s="267"/>
      <c r="JIG202" s="267"/>
      <c r="JIH202" s="267"/>
      <c r="JII202" s="267"/>
      <c r="JIJ202" s="267"/>
      <c r="JIK202" s="267"/>
      <c r="JIL202" s="267"/>
      <c r="JIM202" s="267"/>
      <c r="JIN202" s="267"/>
      <c r="JIO202" s="267"/>
      <c r="JIP202" s="267"/>
      <c r="JIQ202" s="267"/>
      <c r="JIR202" s="267"/>
      <c r="JIS202" s="267"/>
      <c r="JIT202" s="267"/>
      <c r="JIU202" s="267"/>
      <c r="JIV202" s="267"/>
      <c r="JIW202" s="267"/>
      <c r="JIX202" s="267"/>
      <c r="JIY202" s="267"/>
      <c r="JIZ202" s="267"/>
      <c r="JJA202" s="267"/>
      <c r="JJB202" s="267"/>
      <c r="JJC202" s="267"/>
      <c r="JJD202" s="267"/>
      <c r="JJE202" s="267"/>
      <c r="JJF202" s="267"/>
      <c r="JJG202" s="267"/>
      <c r="JJH202" s="267"/>
      <c r="JJI202" s="267"/>
      <c r="JJJ202" s="267"/>
      <c r="JJK202" s="267"/>
      <c r="JJL202" s="267"/>
      <c r="JJM202" s="267"/>
      <c r="JJN202" s="267"/>
      <c r="JJO202" s="267"/>
      <c r="JJP202" s="267"/>
      <c r="JJQ202" s="267"/>
      <c r="JJR202" s="267"/>
      <c r="JJS202" s="267"/>
      <c r="JJT202" s="267"/>
      <c r="JJU202" s="267"/>
      <c r="JJV202" s="267"/>
      <c r="JJW202" s="267"/>
      <c r="JJX202" s="267"/>
      <c r="JJY202" s="267"/>
      <c r="JJZ202" s="267"/>
      <c r="JKA202" s="267"/>
      <c r="JKB202" s="267"/>
      <c r="JKC202" s="267"/>
      <c r="JKD202" s="267"/>
      <c r="JKE202" s="267"/>
      <c r="JKF202" s="267"/>
      <c r="JKG202" s="267"/>
      <c r="JKH202" s="267"/>
      <c r="JKI202" s="267"/>
      <c r="JKJ202" s="267"/>
      <c r="JKK202" s="267"/>
      <c r="JKL202" s="267"/>
      <c r="JKM202" s="267"/>
      <c r="JKN202" s="267"/>
      <c r="JKO202" s="267"/>
      <c r="JKP202" s="267"/>
      <c r="JKQ202" s="267"/>
      <c r="JKR202" s="267"/>
      <c r="JKS202" s="267"/>
      <c r="JKT202" s="267"/>
      <c r="JKU202" s="267"/>
      <c r="JKV202" s="267"/>
      <c r="JKW202" s="267"/>
      <c r="JKX202" s="267"/>
      <c r="JKY202" s="267"/>
      <c r="JKZ202" s="267"/>
      <c r="JLA202" s="267"/>
      <c r="JLB202" s="267"/>
      <c r="JLC202" s="267"/>
      <c r="JLD202" s="267"/>
      <c r="JLE202" s="267"/>
      <c r="JLF202" s="267"/>
      <c r="JLG202" s="267"/>
      <c r="JLH202" s="267"/>
      <c r="JLI202" s="267"/>
      <c r="JLJ202" s="267"/>
      <c r="JLK202" s="267"/>
      <c r="JLL202" s="267"/>
      <c r="JLM202" s="267"/>
      <c r="JLN202" s="267"/>
      <c r="JLO202" s="267"/>
      <c r="JLP202" s="267"/>
      <c r="JLQ202" s="267"/>
      <c r="JLR202" s="267"/>
      <c r="JLS202" s="267"/>
      <c r="JLT202" s="267"/>
      <c r="JLU202" s="267"/>
      <c r="JLV202" s="267"/>
      <c r="JLW202" s="267"/>
      <c r="JLX202" s="267"/>
      <c r="JLY202" s="267"/>
      <c r="JLZ202" s="267"/>
      <c r="JMA202" s="267"/>
      <c r="JMB202" s="267"/>
      <c r="JMC202" s="267"/>
      <c r="JMD202" s="267"/>
      <c r="JME202" s="267"/>
      <c r="JMF202" s="267"/>
      <c r="JMG202" s="267"/>
      <c r="JMH202" s="267"/>
      <c r="JMI202" s="267"/>
      <c r="JMJ202" s="267"/>
      <c r="JMK202" s="267"/>
      <c r="JML202" s="267"/>
      <c r="JMM202" s="267"/>
      <c r="JMN202" s="267"/>
      <c r="JMO202" s="267"/>
      <c r="JMP202" s="267"/>
      <c r="JMQ202" s="267"/>
      <c r="JMR202" s="267"/>
      <c r="JMS202" s="267"/>
      <c r="JMT202" s="267"/>
      <c r="JMU202" s="267"/>
      <c r="JMV202" s="267"/>
      <c r="JMW202" s="267"/>
      <c r="JMX202" s="267"/>
      <c r="JMY202" s="267"/>
      <c r="JMZ202" s="267"/>
      <c r="JNA202" s="267"/>
      <c r="JNB202" s="267"/>
      <c r="JNC202" s="267"/>
      <c r="JND202" s="267"/>
      <c r="JNE202" s="267"/>
      <c r="JNF202" s="267"/>
      <c r="JNG202" s="267"/>
      <c r="JNH202" s="267"/>
      <c r="JNI202" s="267"/>
      <c r="JNJ202" s="267"/>
      <c r="JNK202" s="267"/>
      <c r="JNL202" s="267"/>
      <c r="JNM202" s="267"/>
      <c r="JNN202" s="267"/>
      <c r="JNO202" s="267"/>
      <c r="JNP202" s="267"/>
      <c r="JNQ202" s="267"/>
      <c r="JNR202" s="267"/>
      <c r="JNS202" s="267"/>
      <c r="JNT202" s="267"/>
      <c r="JNU202" s="267"/>
      <c r="JNV202" s="267"/>
      <c r="JNW202" s="267"/>
      <c r="JNX202" s="267"/>
      <c r="JNY202" s="267"/>
      <c r="JNZ202" s="267"/>
      <c r="JOA202" s="267"/>
      <c r="JOB202" s="267"/>
      <c r="JOC202" s="267"/>
      <c r="JOD202" s="267"/>
      <c r="JOE202" s="267"/>
      <c r="JOF202" s="267"/>
      <c r="JOG202" s="267"/>
      <c r="JOH202" s="267"/>
      <c r="JOI202" s="267"/>
      <c r="JOJ202" s="267"/>
      <c r="JOK202" s="267"/>
      <c r="JOL202" s="267"/>
      <c r="JOM202" s="267"/>
      <c r="JON202" s="267"/>
      <c r="JOO202" s="267"/>
      <c r="JOP202" s="267"/>
      <c r="JOQ202" s="267"/>
      <c r="JOR202" s="267"/>
      <c r="JOS202" s="267"/>
      <c r="JOT202" s="267"/>
      <c r="JOU202" s="267"/>
      <c r="JOV202" s="267"/>
      <c r="JOW202" s="267"/>
      <c r="JOX202" s="267"/>
      <c r="JOY202" s="267"/>
      <c r="JOZ202" s="267"/>
      <c r="JPA202" s="267"/>
      <c r="JPB202" s="267"/>
      <c r="JPC202" s="267"/>
      <c r="JPD202" s="267"/>
      <c r="JPE202" s="267"/>
      <c r="JPF202" s="267"/>
      <c r="JPG202" s="267"/>
      <c r="JPH202" s="267"/>
      <c r="JPI202" s="267"/>
      <c r="JPJ202" s="267"/>
      <c r="JPK202" s="267"/>
      <c r="JPL202" s="267"/>
      <c r="JPM202" s="267"/>
      <c r="JPN202" s="267"/>
      <c r="JPO202" s="267"/>
      <c r="JPP202" s="267"/>
      <c r="JPQ202" s="267"/>
      <c r="JPR202" s="267"/>
      <c r="JPS202" s="267"/>
      <c r="JPT202" s="267"/>
      <c r="JPU202" s="267"/>
      <c r="JPV202" s="267"/>
      <c r="JPW202" s="267"/>
      <c r="JPX202" s="267"/>
      <c r="JPY202" s="267"/>
      <c r="JPZ202" s="267"/>
      <c r="JQA202" s="267"/>
      <c r="JQB202" s="267"/>
      <c r="JQC202" s="267"/>
      <c r="JQD202" s="267"/>
      <c r="JQE202" s="267"/>
      <c r="JQF202" s="267"/>
      <c r="JQG202" s="267"/>
      <c r="JQH202" s="267"/>
      <c r="JQI202" s="267"/>
      <c r="JQJ202" s="267"/>
      <c r="JQK202" s="267"/>
      <c r="JQL202" s="267"/>
      <c r="JQM202" s="267"/>
      <c r="JQN202" s="267"/>
      <c r="JQO202" s="267"/>
      <c r="JQP202" s="267"/>
      <c r="JQQ202" s="267"/>
      <c r="JQR202" s="267"/>
      <c r="JQS202" s="267"/>
      <c r="JQT202" s="267"/>
      <c r="JQU202" s="267"/>
      <c r="JQV202" s="267"/>
      <c r="JQW202" s="267"/>
      <c r="JQX202" s="267"/>
      <c r="JQY202" s="267"/>
      <c r="JQZ202" s="267"/>
      <c r="JRA202" s="267"/>
      <c r="JRB202" s="267"/>
      <c r="JRC202" s="267"/>
      <c r="JRD202" s="267"/>
      <c r="JRE202" s="267"/>
      <c r="JRF202" s="267"/>
      <c r="JRG202" s="267"/>
      <c r="JRH202" s="267"/>
      <c r="JRI202" s="267"/>
      <c r="JRJ202" s="267"/>
      <c r="JRK202" s="267"/>
      <c r="JRL202" s="267"/>
      <c r="JRM202" s="267"/>
      <c r="JRN202" s="267"/>
      <c r="JRO202" s="267"/>
      <c r="JRP202" s="267"/>
      <c r="JRQ202" s="267"/>
      <c r="JRR202" s="267"/>
      <c r="JRS202" s="267"/>
      <c r="JRT202" s="267"/>
      <c r="JRU202" s="267"/>
      <c r="JRV202" s="267"/>
      <c r="JRW202" s="267"/>
      <c r="JRX202" s="267"/>
      <c r="JRY202" s="267"/>
      <c r="JRZ202" s="267"/>
      <c r="JSA202" s="267"/>
      <c r="JSB202" s="267"/>
      <c r="JSC202" s="267"/>
      <c r="JSD202" s="267"/>
      <c r="JSE202" s="267"/>
      <c r="JSF202" s="267"/>
      <c r="JSG202" s="267"/>
      <c r="JSH202" s="267"/>
      <c r="JSI202" s="267"/>
      <c r="JSJ202" s="267"/>
      <c r="JSK202" s="267"/>
      <c r="JSL202" s="267"/>
      <c r="JSM202" s="267"/>
      <c r="JSN202" s="267"/>
      <c r="JSO202" s="267"/>
      <c r="JSP202" s="267"/>
      <c r="JSQ202" s="267"/>
      <c r="JSR202" s="267"/>
      <c r="JSS202" s="267"/>
      <c r="JST202" s="267"/>
      <c r="JSU202" s="267"/>
      <c r="JSV202" s="267"/>
      <c r="JSW202" s="267"/>
      <c r="JSX202" s="267"/>
      <c r="JSY202" s="267"/>
      <c r="JSZ202" s="267"/>
      <c r="JTA202" s="267"/>
      <c r="JTB202" s="267"/>
      <c r="JTC202" s="267"/>
      <c r="JTD202" s="267"/>
      <c r="JTE202" s="267"/>
      <c r="JTF202" s="267"/>
      <c r="JTG202" s="267"/>
      <c r="JTH202" s="267"/>
      <c r="JTI202" s="267"/>
      <c r="JTJ202" s="267"/>
      <c r="JTK202" s="267"/>
      <c r="JTL202" s="267"/>
      <c r="JTM202" s="267"/>
      <c r="JTN202" s="267"/>
      <c r="JTO202" s="267"/>
      <c r="JTP202" s="267"/>
      <c r="JTQ202" s="267"/>
      <c r="JTR202" s="267"/>
      <c r="JTS202" s="267"/>
      <c r="JTT202" s="267"/>
      <c r="JTU202" s="267"/>
      <c r="JTV202" s="267"/>
      <c r="JTW202" s="267"/>
      <c r="JTX202" s="267"/>
      <c r="JTY202" s="267"/>
      <c r="JTZ202" s="267"/>
      <c r="JUA202" s="267"/>
      <c r="JUB202" s="267"/>
      <c r="JUC202" s="267"/>
      <c r="JUD202" s="267"/>
      <c r="JUE202" s="267"/>
      <c r="JUF202" s="267"/>
      <c r="JUG202" s="267"/>
      <c r="JUH202" s="267"/>
      <c r="JUI202" s="267"/>
      <c r="JUJ202" s="267"/>
      <c r="JUK202" s="267"/>
      <c r="JUL202" s="267"/>
      <c r="JUM202" s="267"/>
      <c r="JUN202" s="267"/>
      <c r="JUO202" s="267"/>
      <c r="JUP202" s="267"/>
      <c r="JUQ202" s="267"/>
      <c r="JUR202" s="267"/>
      <c r="JUS202" s="267"/>
      <c r="JUT202" s="267"/>
      <c r="JUU202" s="267"/>
      <c r="JUV202" s="267"/>
      <c r="JUW202" s="267"/>
      <c r="JUX202" s="267"/>
      <c r="JUY202" s="267"/>
      <c r="JUZ202" s="267"/>
      <c r="JVA202" s="267"/>
      <c r="JVB202" s="267"/>
      <c r="JVC202" s="267"/>
      <c r="JVD202" s="267"/>
      <c r="JVE202" s="267"/>
      <c r="JVF202" s="267"/>
      <c r="JVG202" s="267"/>
      <c r="JVH202" s="267"/>
      <c r="JVI202" s="267"/>
      <c r="JVJ202" s="267"/>
      <c r="JVK202" s="267"/>
      <c r="JVL202" s="267"/>
      <c r="JVM202" s="267"/>
      <c r="JVN202" s="267"/>
      <c r="JVO202" s="267"/>
      <c r="JVP202" s="267"/>
      <c r="JVQ202" s="267"/>
      <c r="JVR202" s="267"/>
      <c r="JVS202" s="267"/>
      <c r="JVT202" s="267"/>
      <c r="JVU202" s="267"/>
      <c r="JVV202" s="267"/>
      <c r="JVW202" s="267"/>
      <c r="JVX202" s="267"/>
      <c r="JVY202" s="267"/>
      <c r="JVZ202" s="267"/>
      <c r="JWA202" s="267"/>
      <c r="JWB202" s="267"/>
      <c r="JWC202" s="267"/>
      <c r="JWD202" s="267"/>
      <c r="JWE202" s="267"/>
      <c r="JWF202" s="267"/>
      <c r="JWG202" s="267"/>
      <c r="JWH202" s="267"/>
      <c r="JWI202" s="267"/>
      <c r="JWJ202" s="267"/>
      <c r="JWK202" s="267"/>
      <c r="JWL202" s="267"/>
      <c r="JWM202" s="267"/>
      <c r="JWN202" s="267"/>
      <c r="JWO202" s="267"/>
      <c r="JWP202" s="267"/>
      <c r="JWQ202" s="267"/>
      <c r="JWR202" s="267"/>
      <c r="JWS202" s="267"/>
      <c r="JWT202" s="267"/>
      <c r="JWU202" s="267"/>
      <c r="JWV202" s="267"/>
      <c r="JWW202" s="267"/>
      <c r="JWX202" s="267"/>
      <c r="JWY202" s="267"/>
      <c r="JWZ202" s="267"/>
      <c r="JXA202" s="267"/>
      <c r="JXB202" s="267"/>
      <c r="JXC202" s="267"/>
      <c r="JXD202" s="267"/>
      <c r="JXE202" s="267"/>
      <c r="JXF202" s="267"/>
      <c r="JXG202" s="267"/>
      <c r="JXH202" s="267"/>
      <c r="JXI202" s="267"/>
      <c r="JXJ202" s="267"/>
      <c r="JXK202" s="267"/>
      <c r="JXL202" s="267"/>
      <c r="JXM202" s="267"/>
      <c r="JXN202" s="267"/>
      <c r="JXO202" s="267"/>
      <c r="JXP202" s="267"/>
      <c r="JXQ202" s="267"/>
      <c r="JXR202" s="267"/>
      <c r="JXS202" s="267"/>
      <c r="JXT202" s="267"/>
      <c r="JXU202" s="267"/>
      <c r="JXV202" s="267"/>
      <c r="JXW202" s="267"/>
      <c r="JXX202" s="267"/>
      <c r="JXY202" s="267"/>
      <c r="JXZ202" s="267"/>
      <c r="JYA202" s="267"/>
      <c r="JYB202" s="267"/>
      <c r="JYC202" s="267"/>
      <c r="JYD202" s="267"/>
      <c r="JYE202" s="267"/>
      <c r="JYF202" s="267"/>
      <c r="JYG202" s="267"/>
      <c r="JYH202" s="267"/>
      <c r="JYI202" s="267"/>
      <c r="JYJ202" s="267"/>
      <c r="JYK202" s="267"/>
      <c r="JYL202" s="267"/>
      <c r="JYM202" s="267"/>
      <c r="JYN202" s="267"/>
      <c r="JYO202" s="267"/>
      <c r="JYP202" s="267"/>
      <c r="JYQ202" s="267"/>
      <c r="JYR202" s="267"/>
      <c r="JYS202" s="267"/>
      <c r="JYT202" s="267"/>
      <c r="JYU202" s="267"/>
      <c r="JYV202" s="267"/>
      <c r="JYW202" s="267"/>
      <c r="JYX202" s="267"/>
      <c r="JYY202" s="267"/>
      <c r="JYZ202" s="267"/>
      <c r="JZA202" s="267"/>
      <c r="JZB202" s="267"/>
      <c r="JZC202" s="267"/>
      <c r="JZD202" s="267"/>
      <c r="JZE202" s="267"/>
      <c r="JZF202" s="267"/>
      <c r="JZG202" s="267"/>
      <c r="JZH202" s="267"/>
      <c r="JZI202" s="267"/>
      <c r="JZJ202" s="267"/>
      <c r="JZK202" s="267"/>
      <c r="JZL202" s="267"/>
      <c r="JZM202" s="267"/>
      <c r="JZN202" s="267"/>
      <c r="JZO202" s="267"/>
      <c r="JZP202" s="267"/>
      <c r="JZQ202" s="267"/>
      <c r="JZR202" s="267"/>
      <c r="JZS202" s="267"/>
      <c r="JZT202" s="267"/>
      <c r="JZU202" s="267"/>
      <c r="JZV202" s="267"/>
      <c r="JZW202" s="267"/>
      <c r="JZX202" s="267"/>
      <c r="JZY202" s="267"/>
      <c r="JZZ202" s="267"/>
      <c r="KAA202" s="267"/>
      <c r="KAB202" s="267"/>
      <c r="KAC202" s="267"/>
      <c r="KAD202" s="267"/>
      <c r="KAE202" s="267"/>
      <c r="KAF202" s="267"/>
      <c r="KAG202" s="267"/>
      <c r="KAH202" s="267"/>
      <c r="KAI202" s="267"/>
      <c r="KAJ202" s="267"/>
      <c r="KAK202" s="267"/>
      <c r="KAL202" s="267"/>
      <c r="KAM202" s="267"/>
      <c r="KAN202" s="267"/>
      <c r="KAO202" s="267"/>
      <c r="KAP202" s="267"/>
      <c r="KAQ202" s="267"/>
      <c r="KAR202" s="267"/>
      <c r="KAS202" s="267"/>
      <c r="KAT202" s="267"/>
      <c r="KAU202" s="267"/>
      <c r="KAV202" s="267"/>
      <c r="KAW202" s="267"/>
      <c r="KAX202" s="267"/>
      <c r="KAY202" s="267"/>
      <c r="KAZ202" s="267"/>
      <c r="KBA202" s="267"/>
      <c r="KBB202" s="267"/>
      <c r="KBC202" s="267"/>
      <c r="KBD202" s="267"/>
      <c r="KBE202" s="267"/>
      <c r="KBF202" s="267"/>
      <c r="KBG202" s="267"/>
      <c r="KBH202" s="267"/>
      <c r="KBI202" s="267"/>
      <c r="KBJ202" s="267"/>
      <c r="KBK202" s="267"/>
      <c r="KBL202" s="267"/>
      <c r="KBM202" s="267"/>
      <c r="KBN202" s="267"/>
      <c r="KBO202" s="267"/>
      <c r="KBP202" s="267"/>
      <c r="KBQ202" s="267"/>
      <c r="KBR202" s="267"/>
      <c r="KBS202" s="267"/>
      <c r="KBT202" s="267"/>
      <c r="KBU202" s="267"/>
      <c r="KBV202" s="267"/>
      <c r="KBW202" s="267"/>
      <c r="KBX202" s="267"/>
      <c r="KBY202" s="267"/>
      <c r="KBZ202" s="267"/>
      <c r="KCA202" s="267"/>
      <c r="KCB202" s="267"/>
      <c r="KCC202" s="267"/>
      <c r="KCD202" s="267"/>
      <c r="KCE202" s="267"/>
      <c r="KCF202" s="267"/>
      <c r="KCG202" s="267"/>
      <c r="KCH202" s="267"/>
      <c r="KCI202" s="267"/>
      <c r="KCJ202" s="267"/>
      <c r="KCK202" s="267"/>
      <c r="KCL202" s="267"/>
      <c r="KCM202" s="267"/>
      <c r="KCN202" s="267"/>
      <c r="KCO202" s="267"/>
      <c r="KCP202" s="267"/>
      <c r="KCQ202" s="267"/>
      <c r="KCR202" s="267"/>
      <c r="KCS202" s="267"/>
      <c r="KCT202" s="267"/>
      <c r="KCU202" s="267"/>
      <c r="KCV202" s="267"/>
      <c r="KCW202" s="267"/>
      <c r="KCX202" s="267"/>
      <c r="KCY202" s="267"/>
      <c r="KCZ202" s="267"/>
      <c r="KDA202" s="267"/>
      <c r="KDB202" s="267"/>
      <c r="KDC202" s="267"/>
      <c r="KDD202" s="267"/>
      <c r="KDE202" s="267"/>
      <c r="KDF202" s="267"/>
      <c r="KDG202" s="267"/>
      <c r="KDH202" s="267"/>
      <c r="KDI202" s="267"/>
      <c r="KDJ202" s="267"/>
      <c r="KDK202" s="267"/>
      <c r="KDL202" s="267"/>
      <c r="KDM202" s="267"/>
      <c r="KDN202" s="267"/>
      <c r="KDO202" s="267"/>
      <c r="KDP202" s="267"/>
      <c r="KDQ202" s="267"/>
      <c r="KDR202" s="267"/>
      <c r="KDS202" s="267"/>
      <c r="KDT202" s="267"/>
      <c r="KDU202" s="267"/>
      <c r="KDV202" s="267"/>
      <c r="KDW202" s="267"/>
      <c r="KDX202" s="267"/>
      <c r="KDY202" s="267"/>
      <c r="KDZ202" s="267"/>
      <c r="KEA202" s="267"/>
      <c r="KEB202" s="267"/>
      <c r="KEC202" s="267"/>
      <c r="KED202" s="267"/>
      <c r="KEE202" s="267"/>
      <c r="KEF202" s="267"/>
      <c r="KEG202" s="267"/>
      <c r="KEH202" s="267"/>
      <c r="KEI202" s="267"/>
      <c r="KEJ202" s="267"/>
      <c r="KEK202" s="267"/>
      <c r="KEL202" s="267"/>
      <c r="KEM202" s="267"/>
      <c r="KEN202" s="267"/>
      <c r="KEO202" s="267"/>
      <c r="KEP202" s="267"/>
      <c r="KEQ202" s="267"/>
      <c r="KER202" s="267"/>
      <c r="KES202" s="267"/>
      <c r="KET202" s="267"/>
      <c r="KEU202" s="267"/>
      <c r="KEV202" s="267"/>
      <c r="KEW202" s="267"/>
      <c r="KEX202" s="267"/>
      <c r="KEY202" s="267"/>
      <c r="KEZ202" s="267"/>
      <c r="KFA202" s="267"/>
      <c r="KFB202" s="267"/>
      <c r="KFC202" s="267"/>
      <c r="KFD202" s="267"/>
      <c r="KFE202" s="267"/>
      <c r="KFF202" s="267"/>
      <c r="KFG202" s="267"/>
      <c r="KFH202" s="267"/>
      <c r="KFI202" s="267"/>
      <c r="KFJ202" s="267"/>
      <c r="KFK202" s="267"/>
      <c r="KFL202" s="267"/>
      <c r="KFM202" s="267"/>
      <c r="KFN202" s="267"/>
      <c r="KFO202" s="267"/>
      <c r="KFP202" s="267"/>
      <c r="KFQ202" s="267"/>
      <c r="KFR202" s="267"/>
      <c r="KFS202" s="267"/>
      <c r="KFT202" s="267"/>
      <c r="KFU202" s="267"/>
      <c r="KFV202" s="267"/>
      <c r="KFW202" s="267"/>
      <c r="KFX202" s="267"/>
      <c r="KFY202" s="267"/>
      <c r="KFZ202" s="267"/>
      <c r="KGA202" s="267"/>
      <c r="KGB202" s="267"/>
      <c r="KGC202" s="267"/>
      <c r="KGD202" s="267"/>
      <c r="KGE202" s="267"/>
      <c r="KGF202" s="267"/>
      <c r="KGG202" s="267"/>
      <c r="KGH202" s="267"/>
      <c r="KGI202" s="267"/>
      <c r="KGJ202" s="267"/>
      <c r="KGK202" s="267"/>
      <c r="KGL202" s="267"/>
      <c r="KGM202" s="267"/>
      <c r="KGN202" s="267"/>
      <c r="KGO202" s="267"/>
      <c r="KGP202" s="267"/>
      <c r="KGQ202" s="267"/>
      <c r="KGR202" s="267"/>
      <c r="KGS202" s="267"/>
      <c r="KGT202" s="267"/>
      <c r="KGU202" s="267"/>
      <c r="KGV202" s="267"/>
      <c r="KGW202" s="267"/>
      <c r="KGX202" s="267"/>
      <c r="KGY202" s="267"/>
      <c r="KGZ202" s="267"/>
      <c r="KHA202" s="267"/>
      <c r="KHB202" s="267"/>
      <c r="KHC202" s="267"/>
      <c r="KHD202" s="267"/>
      <c r="KHE202" s="267"/>
      <c r="KHF202" s="267"/>
      <c r="KHG202" s="267"/>
      <c r="KHH202" s="267"/>
      <c r="KHI202" s="267"/>
      <c r="KHJ202" s="267"/>
      <c r="KHK202" s="267"/>
      <c r="KHL202" s="267"/>
      <c r="KHM202" s="267"/>
      <c r="KHN202" s="267"/>
      <c r="KHO202" s="267"/>
      <c r="KHP202" s="267"/>
      <c r="KHQ202" s="267"/>
      <c r="KHR202" s="267"/>
      <c r="KHS202" s="267"/>
      <c r="KHT202" s="267"/>
      <c r="KHU202" s="267"/>
      <c r="KHV202" s="267"/>
      <c r="KHW202" s="267"/>
      <c r="KHX202" s="267"/>
      <c r="KHY202" s="267"/>
      <c r="KHZ202" s="267"/>
      <c r="KIA202" s="267"/>
      <c r="KIB202" s="267"/>
      <c r="KIC202" s="267"/>
      <c r="KID202" s="267"/>
      <c r="KIE202" s="267"/>
      <c r="KIF202" s="267"/>
      <c r="KIG202" s="267"/>
      <c r="KIH202" s="267"/>
      <c r="KII202" s="267"/>
      <c r="KIJ202" s="267"/>
      <c r="KIK202" s="267"/>
      <c r="KIL202" s="267"/>
      <c r="KIM202" s="267"/>
      <c r="KIN202" s="267"/>
      <c r="KIO202" s="267"/>
      <c r="KIP202" s="267"/>
      <c r="KIQ202" s="267"/>
      <c r="KIR202" s="267"/>
      <c r="KIS202" s="267"/>
      <c r="KIT202" s="267"/>
      <c r="KIU202" s="267"/>
      <c r="KIV202" s="267"/>
      <c r="KIW202" s="267"/>
      <c r="KIX202" s="267"/>
      <c r="KIY202" s="267"/>
      <c r="KIZ202" s="267"/>
      <c r="KJA202" s="267"/>
      <c r="KJB202" s="267"/>
      <c r="KJC202" s="267"/>
      <c r="KJD202" s="267"/>
      <c r="KJE202" s="267"/>
      <c r="KJF202" s="267"/>
      <c r="KJG202" s="267"/>
      <c r="KJH202" s="267"/>
      <c r="KJI202" s="267"/>
      <c r="KJJ202" s="267"/>
      <c r="KJK202" s="267"/>
      <c r="KJL202" s="267"/>
      <c r="KJM202" s="267"/>
      <c r="KJN202" s="267"/>
      <c r="KJO202" s="267"/>
      <c r="KJP202" s="267"/>
      <c r="KJQ202" s="267"/>
      <c r="KJR202" s="267"/>
      <c r="KJS202" s="267"/>
      <c r="KJT202" s="267"/>
      <c r="KJU202" s="267"/>
      <c r="KJV202" s="267"/>
      <c r="KJW202" s="267"/>
      <c r="KJX202" s="267"/>
      <c r="KJY202" s="267"/>
      <c r="KJZ202" s="267"/>
      <c r="KKA202" s="267"/>
      <c r="KKB202" s="267"/>
      <c r="KKC202" s="267"/>
      <c r="KKD202" s="267"/>
      <c r="KKE202" s="267"/>
      <c r="KKF202" s="267"/>
      <c r="KKG202" s="267"/>
      <c r="KKH202" s="267"/>
      <c r="KKI202" s="267"/>
      <c r="KKJ202" s="267"/>
      <c r="KKK202" s="267"/>
      <c r="KKL202" s="267"/>
      <c r="KKM202" s="267"/>
      <c r="KKN202" s="267"/>
      <c r="KKO202" s="267"/>
      <c r="KKP202" s="267"/>
      <c r="KKQ202" s="267"/>
      <c r="KKR202" s="267"/>
      <c r="KKS202" s="267"/>
      <c r="KKT202" s="267"/>
      <c r="KKU202" s="267"/>
      <c r="KKV202" s="267"/>
      <c r="KKW202" s="267"/>
      <c r="KKX202" s="267"/>
      <c r="KKY202" s="267"/>
      <c r="KKZ202" s="267"/>
      <c r="KLA202" s="267"/>
      <c r="KLB202" s="267"/>
      <c r="KLC202" s="267"/>
      <c r="KLD202" s="267"/>
      <c r="KLE202" s="267"/>
      <c r="KLF202" s="267"/>
      <c r="KLG202" s="267"/>
      <c r="KLH202" s="267"/>
      <c r="KLI202" s="267"/>
      <c r="KLJ202" s="267"/>
      <c r="KLK202" s="267"/>
      <c r="KLL202" s="267"/>
      <c r="KLM202" s="267"/>
      <c r="KLN202" s="267"/>
      <c r="KLO202" s="267"/>
      <c r="KLP202" s="267"/>
      <c r="KLQ202" s="267"/>
      <c r="KLR202" s="267"/>
      <c r="KLS202" s="267"/>
      <c r="KLT202" s="267"/>
      <c r="KLU202" s="267"/>
      <c r="KLV202" s="267"/>
      <c r="KLW202" s="267"/>
      <c r="KLX202" s="267"/>
      <c r="KLY202" s="267"/>
      <c r="KLZ202" s="267"/>
      <c r="KMA202" s="267"/>
      <c r="KMB202" s="267"/>
      <c r="KMC202" s="267"/>
      <c r="KMD202" s="267"/>
      <c r="KME202" s="267"/>
      <c r="KMF202" s="267"/>
      <c r="KMG202" s="267"/>
      <c r="KMH202" s="267"/>
      <c r="KMI202" s="267"/>
      <c r="KMJ202" s="267"/>
      <c r="KMK202" s="267"/>
      <c r="KML202" s="267"/>
      <c r="KMM202" s="267"/>
      <c r="KMN202" s="267"/>
      <c r="KMO202" s="267"/>
      <c r="KMP202" s="267"/>
      <c r="KMQ202" s="267"/>
      <c r="KMR202" s="267"/>
      <c r="KMS202" s="267"/>
      <c r="KMT202" s="267"/>
      <c r="KMU202" s="267"/>
      <c r="KMV202" s="267"/>
      <c r="KMW202" s="267"/>
      <c r="KMX202" s="267"/>
      <c r="KMY202" s="267"/>
      <c r="KMZ202" s="267"/>
      <c r="KNA202" s="267"/>
      <c r="KNB202" s="267"/>
      <c r="KNC202" s="267"/>
      <c r="KND202" s="267"/>
      <c r="KNE202" s="267"/>
      <c r="KNF202" s="267"/>
      <c r="KNG202" s="267"/>
      <c r="KNH202" s="267"/>
      <c r="KNI202" s="267"/>
      <c r="KNJ202" s="267"/>
      <c r="KNK202" s="267"/>
      <c r="KNL202" s="267"/>
      <c r="KNM202" s="267"/>
      <c r="KNN202" s="267"/>
      <c r="KNO202" s="267"/>
      <c r="KNP202" s="267"/>
      <c r="KNQ202" s="267"/>
      <c r="KNR202" s="267"/>
      <c r="KNS202" s="267"/>
      <c r="KNT202" s="267"/>
      <c r="KNU202" s="267"/>
      <c r="KNV202" s="267"/>
      <c r="KNW202" s="267"/>
      <c r="KNX202" s="267"/>
      <c r="KNY202" s="267"/>
      <c r="KNZ202" s="267"/>
      <c r="KOA202" s="267"/>
      <c r="KOB202" s="267"/>
      <c r="KOC202" s="267"/>
      <c r="KOD202" s="267"/>
      <c r="KOE202" s="267"/>
      <c r="KOF202" s="267"/>
      <c r="KOG202" s="267"/>
      <c r="KOH202" s="267"/>
      <c r="KOI202" s="267"/>
      <c r="KOJ202" s="267"/>
      <c r="KOK202" s="267"/>
      <c r="KOL202" s="267"/>
      <c r="KOM202" s="267"/>
      <c r="KON202" s="267"/>
      <c r="KOO202" s="267"/>
      <c r="KOP202" s="267"/>
      <c r="KOQ202" s="267"/>
      <c r="KOR202" s="267"/>
      <c r="KOS202" s="267"/>
      <c r="KOT202" s="267"/>
      <c r="KOU202" s="267"/>
      <c r="KOV202" s="267"/>
      <c r="KOW202" s="267"/>
      <c r="KOX202" s="267"/>
      <c r="KOY202" s="267"/>
      <c r="KOZ202" s="267"/>
      <c r="KPA202" s="267"/>
      <c r="KPB202" s="267"/>
      <c r="KPC202" s="267"/>
      <c r="KPD202" s="267"/>
      <c r="KPE202" s="267"/>
      <c r="KPF202" s="267"/>
      <c r="KPG202" s="267"/>
      <c r="KPH202" s="267"/>
      <c r="KPI202" s="267"/>
      <c r="KPJ202" s="267"/>
      <c r="KPK202" s="267"/>
      <c r="KPL202" s="267"/>
      <c r="KPM202" s="267"/>
      <c r="KPN202" s="267"/>
      <c r="KPO202" s="267"/>
      <c r="KPP202" s="267"/>
      <c r="KPQ202" s="267"/>
      <c r="KPR202" s="267"/>
      <c r="KPS202" s="267"/>
      <c r="KPT202" s="267"/>
      <c r="KPU202" s="267"/>
      <c r="KPV202" s="267"/>
      <c r="KPW202" s="267"/>
      <c r="KPX202" s="267"/>
      <c r="KPY202" s="267"/>
      <c r="KPZ202" s="267"/>
      <c r="KQA202" s="267"/>
      <c r="KQB202" s="267"/>
      <c r="KQC202" s="267"/>
      <c r="KQD202" s="267"/>
      <c r="KQE202" s="267"/>
      <c r="KQF202" s="267"/>
      <c r="KQG202" s="267"/>
      <c r="KQH202" s="267"/>
      <c r="KQI202" s="267"/>
      <c r="KQJ202" s="267"/>
      <c r="KQK202" s="267"/>
      <c r="KQL202" s="267"/>
      <c r="KQM202" s="267"/>
      <c r="KQN202" s="267"/>
      <c r="KQO202" s="267"/>
      <c r="KQP202" s="267"/>
      <c r="KQQ202" s="267"/>
      <c r="KQR202" s="267"/>
      <c r="KQS202" s="267"/>
      <c r="KQT202" s="267"/>
      <c r="KQU202" s="267"/>
      <c r="KQV202" s="267"/>
      <c r="KQW202" s="267"/>
      <c r="KQX202" s="267"/>
      <c r="KQY202" s="267"/>
      <c r="KQZ202" s="267"/>
      <c r="KRA202" s="267"/>
      <c r="KRB202" s="267"/>
      <c r="KRC202" s="267"/>
      <c r="KRD202" s="267"/>
      <c r="KRE202" s="267"/>
      <c r="KRF202" s="267"/>
      <c r="KRG202" s="267"/>
      <c r="KRH202" s="267"/>
      <c r="KRI202" s="267"/>
      <c r="KRJ202" s="267"/>
      <c r="KRK202" s="267"/>
      <c r="KRL202" s="267"/>
      <c r="KRM202" s="267"/>
      <c r="KRN202" s="267"/>
      <c r="KRO202" s="267"/>
      <c r="KRP202" s="267"/>
      <c r="KRQ202" s="267"/>
      <c r="KRR202" s="267"/>
      <c r="KRS202" s="267"/>
      <c r="KRT202" s="267"/>
      <c r="KRU202" s="267"/>
      <c r="KRV202" s="267"/>
      <c r="KRW202" s="267"/>
      <c r="KRX202" s="267"/>
      <c r="KRY202" s="267"/>
      <c r="KRZ202" s="267"/>
      <c r="KSA202" s="267"/>
      <c r="KSB202" s="267"/>
      <c r="KSC202" s="267"/>
      <c r="KSD202" s="267"/>
      <c r="KSE202" s="267"/>
      <c r="KSF202" s="267"/>
      <c r="KSG202" s="267"/>
      <c r="KSH202" s="267"/>
      <c r="KSI202" s="267"/>
      <c r="KSJ202" s="267"/>
      <c r="KSK202" s="267"/>
      <c r="KSL202" s="267"/>
      <c r="KSM202" s="267"/>
      <c r="KSN202" s="267"/>
      <c r="KSO202" s="267"/>
      <c r="KSP202" s="267"/>
      <c r="KSQ202" s="267"/>
      <c r="KSR202" s="267"/>
      <c r="KSS202" s="267"/>
      <c r="KST202" s="267"/>
      <c r="KSU202" s="267"/>
      <c r="KSV202" s="267"/>
      <c r="KSW202" s="267"/>
      <c r="KSX202" s="267"/>
      <c r="KSY202" s="267"/>
      <c r="KSZ202" s="267"/>
      <c r="KTA202" s="267"/>
      <c r="KTB202" s="267"/>
      <c r="KTC202" s="267"/>
      <c r="KTD202" s="267"/>
      <c r="KTE202" s="267"/>
      <c r="KTF202" s="267"/>
      <c r="KTG202" s="267"/>
      <c r="KTH202" s="267"/>
      <c r="KTI202" s="267"/>
      <c r="KTJ202" s="267"/>
      <c r="KTK202" s="267"/>
      <c r="KTL202" s="267"/>
      <c r="KTM202" s="267"/>
      <c r="KTN202" s="267"/>
      <c r="KTO202" s="267"/>
      <c r="KTP202" s="267"/>
      <c r="KTQ202" s="267"/>
      <c r="KTR202" s="267"/>
      <c r="KTS202" s="267"/>
      <c r="KTT202" s="267"/>
      <c r="KTU202" s="267"/>
      <c r="KTV202" s="267"/>
      <c r="KTW202" s="267"/>
      <c r="KTX202" s="267"/>
      <c r="KTY202" s="267"/>
      <c r="KTZ202" s="267"/>
      <c r="KUA202" s="267"/>
      <c r="KUB202" s="267"/>
      <c r="KUC202" s="267"/>
      <c r="KUD202" s="267"/>
      <c r="KUE202" s="267"/>
      <c r="KUF202" s="267"/>
      <c r="KUG202" s="267"/>
      <c r="KUH202" s="267"/>
      <c r="KUI202" s="267"/>
      <c r="KUJ202" s="267"/>
      <c r="KUK202" s="267"/>
      <c r="KUL202" s="267"/>
      <c r="KUM202" s="267"/>
      <c r="KUN202" s="267"/>
      <c r="KUO202" s="267"/>
      <c r="KUP202" s="267"/>
      <c r="KUQ202" s="267"/>
      <c r="KUR202" s="267"/>
      <c r="KUS202" s="267"/>
      <c r="KUT202" s="267"/>
      <c r="KUU202" s="267"/>
      <c r="KUV202" s="267"/>
      <c r="KUW202" s="267"/>
      <c r="KUX202" s="267"/>
      <c r="KUY202" s="267"/>
      <c r="KUZ202" s="267"/>
      <c r="KVA202" s="267"/>
      <c r="KVB202" s="267"/>
      <c r="KVC202" s="267"/>
      <c r="KVD202" s="267"/>
      <c r="KVE202" s="267"/>
      <c r="KVF202" s="267"/>
      <c r="KVG202" s="267"/>
      <c r="KVH202" s="267"/>
      <c r="KVI202" s="267"/>
      <c r="KVJ202" s="267"/>
      <c r="KVK202" s="267"/>
      <c r="KVL202" s="267"/>
      <c r="KVM202" s="267"/>
      <c r="KVN202" s="267"/>
      <c r="KVO202" s="267"/>
      <c r="KVP202" s="267"/>
      <c r="KVQ202" s="267"/>
      <c r="KVR202" s="267"/>
      <c r="KVS202" s="267"/>
      <c r="KVT202" s="267"/>
      <c r="KVU202" s="267"/>
      <c r="KVV202" s="267"/>
      <c r="KVW202" s="267"/>
      <c r="KVX202" s="267"/>
      <c r="KVY202" s="267"/>
      <c r="KVZ202" s="267"/>
      <c r="KWA202" s="267"/>
      <c r="KWB202" s="267"/>
      <c r="KWC202" s="267"/>
      <c r="KWD202" s="267"/>
      <c r="KWE202" s="267"/>
      <c r="KWF202" s="267"/>
      <c r="KWG202" s="267"/>
      <c r="KWH202" s="267"/>
      <c r="KWI202" s="267"/>
      <c r="KWJ202" s="267"/>
      <c r="KWK202" s="267"/>
      <c r="KWL202" s="267"/>
      <c r="KWM202" s="267"/>
      <c r="KWN202" s="267"/>
      <c r="KWO202" s="267"/>
      <c r="KWP202" s="267"/>
      <c r="KWQ202" s="267"/>
      <c r="KWR202" s="267"/>
      <c r="KWS202" s="267"/>
      <c r="KWT202" s="267"/>
      <c r="KWU202" s="267"/>
      <c r="KWV202" s="267"/>
      <c r="KWW202" s="267"/>
      <c r="KWX202" s="267"/>
      <c r="KWY202" s="267"/>
      <c r="KWZ202" s="267"/>
      <c r="KXA202" s="267"/>
      <c r="KXB202" s="267"/>
      <c r="KXC202" s="267"/>
      <c r="KXD202" s="267"/>
      <c r="KXE202" s="267"/>
      <c r="KXF202" s="267"/>
      <c r="KXG202" s="267"/>
      <c r="KXH202" s="267"/>
      <c r="KXI202" s="267"/>
      <c r="KXJ202" s="267"/>
      <c r="KXK202" s="267"/>
      <c r="KXL202" s="267"/>
      <c r="KXM202" s="267"/>
      <c r="KXN202" s="267"/>
      <c r="KXO202" s="267"/>
      <c r="KXP202" s="267"/>
      <c r="KXQ202" s="267"/>
      <c r="KXR202" s="267"/>
      <c r="KXS202" s="267"/>
      <c r="KXT202" s="267"/>
      <c r="KXU202" s="267"/>
      <c r="KXV202" s="267"/>
      <c r="KXW202" s="267"/>
      <c r="KXX202" s="267"/>
      <c r="KXY202" s="267"/>
      <c r="KXZ202" s="267"/>
      <c r="KYA202" s="267"/>
      <c r="KYB202" s="267"/>
      <c r="KYC202" s="267"/>
      <c r="KYD202" s="267"/>
      <c r="KYE202" s="267"/>
      <c r="KYF202" s="267"/>
      <c r="KYG202" s="267"/>
      <c r="KYH202" s="267"/>
      <c r="KYI202" s="267"/>
      <c r="KYJ202" s="267"/>
      <c r="KYK202" s="267"/>
      <c r="KYL202" s="267"/>
      <c r="KYM202" s="267"/>
      <c r="KYN202" s="267"/>
      <c r="KYO202" s="267"/>
      <c r="KYP202" s="267"/>
      <c r="KYQ202" s="267"/>
      <c r="KYR202" s="267"/>
      <c r="KYS202" s="267"/>
      <c r="KYT202" s="267"/>
      <c r="KYU202" s="267"/>
      <c r="KYV202" s="267"/>
      <c r="KYW202" s="267"/>
      <c r="KYX202" s="267"/>
      <c r="KYY202" s="267"/>
      <c r="KYZ202" s="267"/>
      <c r="KZA202" s="267"/>
      <c r="KZB202" s="267"/>
      <c r="KZC202" s="267"/>
      <c r="KZD202" s="267"/>
      <c r="KZE202" s="267"/>
      <c r="KZF202" s="267"/>
      <c r="KZG202" s="267"/>
      <c r="KZH202" s="267"/>
      <c r="KZI202" s="267"/>
      <c r="KZJ202" s="267"/>
      <c r="KZK202" s="267"/>
      <c r="KZL202" s="267"/>
      <c r="KZM202" s="267"/>
      <c r="KZN202" s="267"/>
      <c r="KZO202" s="267"/>
      <c r="KZP202" s="267"/>
      <c r="KZQ202" s="267"/>
      <c r="KZR202" s="267"/>
      <c r="KZS202" s="267"/>
      <c r="KZT202" s="267"/>
      <c r="KZU202" s="267"/>
      <c r="KZV202" s="267"/>
      <c r="KZW202" s="267"/>
      <c r="KZX202" s="267"/>
      <c r="KZY202" s="267"/>
      <c r="KZZ202" s="267"/>
      <c r="LAA202" s="267"/>
      <c r="LAB202" s="267"/>
      <c r="LAC202" s="267"/>
      <c r="LAD202" s="267"/>
      <c r="LAE202" s="267"/>
      <c r="LAF202" s="267"/>
      <c r="LAG202" s="267"/>
      <c r="LAH202" s="267"/>
      <c r="LAI202" s="267"/>
      <c r="LAJ202" s="267"/>
      <c r="LAK202" s="267"/>
      <c r="LAL202" s="267"/>
      <c r="LAM202" s="267"/>
      <c r="LAN202" s="267"/>
      <c r="LAO202" s="267"/>
      <c r="LAP202" s="267"/>
      <c r="LAQ202" s="267"/>
      <c r="LAR202" s="267"/>
      <c r="LAS202" s="267"/>
      <c r="LAT202" s="267"/>
      <c r="LAU202" s="267"/>
      <c r="LAV202" s="267"/>
      <c r="LAW202" s="267"/>
      <c r="LAX202" s="267"/>
      <c r="LAY202" s="267"/>
      <c r="LAZ202" s="267"/>
      <c r="LBA202" s="267"/>
      <c r="LBB202" s="267"/>
      <c r="LBC202" s="267"/>
      <c r="LBD202" s="267"/>
      <c r="LBE202" s="267"/>
      <c r="LBF202" s="267"/>
      <c r="LBG202" s="267"/>
      <c r="LBH202" s="267"/>
      <c r="LBI202" s="267"/>
      <c r="LBJ202" s="267"/>
      <c r="LBK202" s="267"/>
      <c r="LBL202" s="267"/>
      <c r="LBM202" s="267"/>
      <c r="LBN202" s="267"/>
      <c r="LBO202" s="267"/>
      <c r="LBP202" s="267"/>
      <c r="LBQ202" s="267"/>
      <c r="LBR202" s="267"/>
      <c r="LBS202" s="267"/>
      <c r="LBT202" s="267"/>
      <c r="LBU202" s="267"/>
      <c r="LBV202" s="267"/>
      <c r="LBW202" s="267"/>
      <c r="LBX202" s="267"/>
      <c r="LBY202" s="267"/>
      <c r="LBZ202" s="267"/>
      <c r="LCA202" s="267"/>
      <c r="LCB202" s="267"/>
      <c r="LCC202" s="267"/>
      <c r="LCD202" s="267"/>
      <c r="LCE202" s="267"/>
      <c r="LCF202" s="267"/>
      <c r="LCG202" s="267"/>
      <c r="LCH202" s="267"/>
      <c r="LCI202" s="267"/>
      <c r="LCJ202" s="267"/>
      <c r="LCK202" s="267"/>
      <c r="LCL202" s="267"/>
      <c r="LCM202" s="267"/>
      <c r="LCN202" s="267"/>
      <c r="LCO202" s="267"/>
      <c r="LCP202" s="267"/>
      <c r="LCQ202" s="267"/>
      <c r="LCR202" s="267"/>
      <c r="LCS202" s="267"/>
      <c r="LCT202" s="267"/>
      <c r="LCU202" s="267"/>
      <c r="LCV202" s="267"/>
      <c r="LCW202" s="267"/>
      <c r="LCX202" s="267"/>
      <c r="LCY202" s="267"/>
      <c r="LCZ202" s="267"/>
      <c r="LDA202" s="267"/>
      <c r="LDB202" s="267"/>
      <c r="LDC202" s="267"/>
      <c r="LDD202" s="267"/>
      <c r="LDE202" s="267"/>
      <c r="LDF202" s="267"/>
      <c r="LDG202" s="267"/>
      <c r="LDH202" s="267"/>
      <c r="LDI202" s="267"/>
      <c r="LDJ202" s="267"/>
      <c r="LDK202" s="267"/>
      <c r="LDL202" s="267"/>
      <c r="LDM202" s="267"/>
      <c r="LDN202" s="267"/>
      <c r="LDO202" s="267"/>
      <c r="LDP202" s="267"/>
      <c r="LDQ202" s="267"/>
      <c r="LDR202" s="267"/>
      <c r="LDS202" s="267"/>
      <c r="LDT202" s="267"/>
      <c r="LDU202" s="267"/>
      <c r="LDV202" s="267"/>
      <c r="LDW202" s="267"/>
      <c r="LDX202" s="267"/>
      <c r="LDY202" s="267"/>
      <c r="LDZ202" s="267"/>
      <c r="LEA202" s="267"/>
      <c r="LEB202" s="267"/>
      <c r="LEC202" s="267"/>
      <c r="LED202" s="267"/>
      <c r="LEE202" s="267"/>
      <c r="LEF202" s="267"/>
      <c r="LEG202" s="267"/>
      <c r="LEH202" s="267"/>
      <c r="LEI202" s="267"/>
      <c r="LEJ202" s="267"/>
      <c r="LEK202" s="267"/>
      <c r="LEL202" s="267"/>
      <c r="LEM202" s="267"/>
      <c r="LEN202" s="267"/>
      <c r="LEO202" s="267"/>
      <c r="LEP202" s="267"/>
      <c r="LEQ202" s="267"/>
      <c r="LER202" s="267"/>
      <c r="LES202" s="267"/>
      <c r="LET202" s="267"/>
      <c r="LEU202" s="267"/>
      <c r="LEV202" s="267"/>
      <c r="LEW202" s="267"/>
      <c r="LEX202" s="267"/>
      <c r="LEY202" s="267"/>
      <c r="LEZ202" s="267"/>
      <c r="LFA202" s="267"/>
      <c r="LFB202" s="267"/>
      <c r="LFC202" s="267"/>
      <c r="LFD202" s="267"/>
      <c r="LFE202" s="267"/>
      <c r="LFF202" s="267"/>
      <c r="LFG202" s="267"/>
      <c r="LFH202" s="267"/>
      <c r="LFI202" s="267"/>
      <c r="LFJ202" s="267"/>
      <c r="LFK202" s="267"/>
      <c r="LFL202" s="267"/>
      <c r="LFM202" s="267"/>
      <c r="LFN202" s="267"/>
      <c r="LFO202" s="267"/>
      <c r="LFP202" s="267"/>
      <c r="LFQ202" s="267"/>
      <c r="LFR202" s="267"/>
      <c r="LFS202" s="267"/>
      <c r="LFT202" s="267"/>
      <c r="LFU202" s="267"/>
      <c r="LFV202" s="267"/>
      <c r="LFW202" s="267"/>
      <c r="LFX202" s="267"/>
      <c r="LFY202" s="267"/>
      <c r="LFZ202" s="267"/>
      <c r="LGA202" s="267"/>
      <c r="LGB202" s="267"/>
      <c r="LGC202" s="267"/>
      <c r="LGD202" s="267"/>
      <c r="LGE202" s="267"/>
      <c r="LGF202" s="267"/>
      <c r="LGG202" s="267"/>
      <c r="LGH202" s="267"/>
      <c r="LGI202" s="267"/>
      <c r="LGJ202" s="267"/>
      <c r="LGK202" s="267"/>
      <c r="LGL202" s="267"/>
      <c r="LGM202" s="267"/>
      <c r="LGN202" s="267"/>
      <c r="LGO202" s="267"/>
      <c r="LGP202" s="267"/>
      <c r="LGQ202" s="267"/>
      <c r="LGR202" s="267"/>
      <c r="LGS202" s="267"/>
      <c r="LGT202" s="267"/>
      <c r="LGU202" s="267"/>
      <c r="LGV202" s="267"/>
      <c r="LGW202" s="267"/>
      <c r="LGX202" s="267"/>
      <c r="LGY202" s="267"/>
      <c r="LGZ202" s="267"/>
      <c r="LHA202" s="267"/>
      <c r="LHB202" s="267"/>
      <c r="LHC202" s="267"/>
      <c r="LHD202" s="267"/>
      <c r="LHE202" s="267"/>
      <c r="LHF202" s="267"/>
      <c r="LHG202" s="267"/>
      <c r="LHH202" s="267"/>
      <c r="LHI202" s="267"/>
      <c r="LHJ202" s="267"/>
      <c r="LHK202" s="267"/>
      <c r="LHL202" s="267"/>
      <c r="LHM202" s="267"/>
      <c r="LHN202" s="267"/>
      <c r="LHO202" s="267"/>
      <c r="LHP202" s="267"/>
      <c r="LHQ202" s="267"/>
      <c r="LHR202" s="267"/>
      <c r="LHS202" s="267"/>
      <c r="LHT202" s="267"/>
      <c r="LHU202" s="267"/>
      <c r="LHV202" s="267"/>
      <c r="LHW202" s="267"/>
      <c r="LHX202" s="267"/>
      <c r="LHY202" s="267"/>
      <c r="LHZ202" s="267"/>
      <c r="LIA202" s="267"/>
      <c r="LIB202" s="267"/>
      <c r="LIC202" s="267"/>
      <c r="LID202" s="267"/>
      <c r="LIE202" s="267"/>
      <c r="LIF202" s="267"/>
      <c r="LIG202" s="267"/>
      <c r="LIH202" s="267"/>
      <c r="LII202" s="267"/>
      <c r="LIJ202" s="267"/>
      <c r="LIK202" s="267"/>
      <c r="LIL202" s="267"/>
      <c r="LIM202" s="267"/>
      <c r="LIN202" s="267"/>
      <c r="LIO202" s="267"/>
      <c r="LIP202" s="267"/>
      <c r="LIQ202" s="267"/>
      <c r="LIR202" s="267"/>
      <c r="LIS202" s="267"/>
      <c r="LIT202" s="267"/>
      <c r="LIU202" s="267"/>
      <c r="LIV202" s="267"/>
      <c r="LIW202" s="267"/>
      <c r="LIX202" s="267"/>
      <c r="LIY202" s="267"/>
      <c r="LIZ202" s="267"/>
      <c r="LJA202" s="267"/>
      <c r="LJB202" s="267"/>
      <c r="LJC202" s="267"/>
      <c r="LJD202" s="267"/>
      <c r="LJE202" s="267"/>
      <c r="LJF202" s="267"/>
      <c r="LJG202" s="267"/>
      <c r="LJH202" s="267"/>
      <c r="LJI202" s="267"/>
      <c r="LJJ202" s="267"/>
      <c r="LJK202" s="267"/>
      <c r="LJL202" s="267"/>
      <c r="LJM202" s="267"/>
      <c r="LJN202" s="267"/>
      <c r="LJO202" s="267"/>
      <c r="LJP202" s="267"/>
      <c r="LJQ202" s="267"/>
      <c r="LJR202" s="267"/>
      <c r="LJS202" s="267"/>
      <c r="LJT202" s="267"/>
      <c r="LJU202" s="267"/>
      <c r="LJV202" s="267"/>
      <c r="LJW202" s="267"/>
      <c r="LJX202" s="267"/>
      <c r="LJY202" s="267"/>
      <c r="LJZ202" s="267"/>
      <c r="LKA202" s="267"/>
      <c r="LKB202" s="267"/>
      <c r="LKC202" s="267"/>
      <c r="LKD202" s="267"/>
      <c r="LKE202" s="267"/>
      <c r="LKF202" s="267"/>
      <c r="LKG202" s="267"/>
      <c r="LKH202" s="267"/>
      <c r="LKI202" s="267"/>
      <c r="LKJ202" s="267"/>
      <c r="LKK202" s="267"/>
      <c r="LKL202" s="267"/>
      <c r="LKM202" s="267"/>
      <c r="LKN202" s="267"/>
      <c r="LKO202" s="267"/>
      <c r="LKP202" s="267"/>
      <c r="LKQ202" s="267"/>
      <c r="LKR202" s="267"/>
      <c r="LKS202" s="267"/>
      <c r="LKT202" s="267"/>
      <c r="LKU202" s="267"/>
      <c r="LKV202" s="267"/>
      <c r="LKW202" s="267"/>
      <c r="LKX202" s="267"/>
      <c r="LKY202" s="267"/>
      <c r="LKZ202" s="267"/>
      <c r="LLA202" s="267"/>
      <c r="LLB202" s="267"/>
      <c r="LLC202" s="267"/>
      <c r="LLD202" s="267"/>
      <c r="LLE202" s="267"/>
      <c r="LLF202" s="267"/>
      <c r="LLG202" s="267"/>
      <c r="LLH202" s="267"/>
      <c r="LLI202" s="267"/>
      <c r="LLJ202" s="267"/>
      <c r="LLK202" s="267"/>
      <c r="LLL202" s="267"/>
      <c r="LLM202" s="267"/>
      <c r="LLN202" s="267"/>
      <c r="LLO202" s="267"/>
      <c r="LLP202" s="267"/>
      <c r="LLQ202" s="267"/>
      <c r="LLR202" s="267"/>
      <c r="LLS202" s="267"/>
      <c r="LLT202" s="267"/>
      <c r="LLU202" s="267"/>
      <c r="LLV202" s="267"/>
      <c r="LLW202" s="267"/>
      <c r="LLX202" s="267"/>
      <c r="LLY202" s="267"/>
      <c r="LLZ202" s="267"/>
      <c r="LMA202" s="267"/>
      <c r="LMB202" s="267"/>
      <c r="LMC202" s="267"/>
      <c r="LMD202" s="267"/>
      <c r="LME202" s="267"/>
      <c r="LMF202" s="267"/>
      <c r="LMG202" s="267"/>
      <c r="LMH202" s="267"/>
      <c r="LMI202" s="267"/>
      <c r="LMJ202" s="267"/>
      <c r="LMK202" s="267"/>
      <c r="LML202" s="267"/>
      <c r="LMM202" s="267"/>
      <c r="LMN202" s="267"/>
      <c r="LMO202" s="267"/>
      <c r="LMP202" s="267"/>
      <c r="LMQ202" s="267"/>
      <c r="LMR202" s="267"/>
      <c r="LMS202" s="267"/>
      <c r="LMT202" s="267"/>
      <c r="LMU202" s="267"/>
      <c r="LMV202" s="267"/>
      <c r="LMW202" s="267"/>
      <c r="LMX202" s="267"/>
      <c r="LMY202" s="267"/>
      <c r="LMZ202" s="267"/>
      <c r="LNA202" s="267"/>
      <c r="LNB202" s="267"/>
      <c r="LNC202" s="267"/>
      <c r="LND202" s="267"/>
      <c r="LNE202" s="267"/>
      <c r="LNF202" s="267"/>
      <c r="LNG202" s="267"/>
      <c r="LNH202" s="267"/>
      <c r="LNI202" s="267"/>
      <c r="LNJ202" s="267"/>
      <c r="LNK202" s="267"/>
      <c r="LNL202" s="267"/>
      <c r="LNM202" s="267"/>
      <c r="LNN202" s="267"/>
      <c r="LNO202" s="267"/>
      <c r="LNP202" s="267"/>
      <c r="LNQ202" s="267"/>
      <c r="LNR202" s="267"/>
      <c r="LNS202" s="267"/>
      <c r="LNT202" s="267"/>
      <c r="LNU202" s="267"/>
      <c r="LNV202" s="267"/>
      <c r="LNW202" s="267"/>
      <c r="LNX202" s="267"/>
      <c r="LNY202" s="267"/>
      <c r="LNZ202" s="267"/>
      <c r="LOA202" s="267"/>
      <c r="LOB202" s="267"/>
      <c r="LOC202" s="267"/>
      <c r="LOD202" s="267"/>
      <c r="LOE202" s="267"/>
      <c r="LOF202" s="267"/>
      <c r="LOG202" s="267"/>
      <c r="LOH202" s="267"/>
      <c r="LOI202" s="267"/>
      <c r="LOJ202" s="267"/>
      <c r="LOK202" s="267"/>
      <c r="LOL202" s="267"/>
      <c r="LOM202" s="267"/>
      <c r="LON202" s="267"/>
      <c r="LOO202" s="267"/>
      <c r="LOP202" s="267"/>
      <c r="LOQ202" s="267"/>
      <c r="LOR202" s="267"/>
      <c r="LOS202" s="267"/>
      <c r="LOT202" s="267"/>
      <c r="LOU202" s="267"/>
      <c r="LOV202" s="267"/>
      <c r="LOW202" s="267"/>
      <c r="LOX202" s="267"/>
      <c r="LOY202" s="267"/>
      <c r="LOZ202" s="267"/>
      <c r="LPA202" s="267"/>
      <c r="LPB202" s="267"/>
      <c r="LPC202" s="267"/>
      <c r="LPD202" s="267"/>
      <c r="LPE202" s="267"/>
      <c r="LPF202" s="267"/>
      <c r="LPG202" s="267"/>
      <c r="LPH202" s="267"/>
      <c r="LPI202" s="267"/>
      <c r="LPJ202" s="267"/>
      <c r="LPK202" s="267"/>
      <c r="LPL202" s="267"/>
      <c r="LPM202" s="267"/>
      <c r="LPN202" s="267"/>
      <c r="LPO202" s="267"/>
      <c r="LPP202" s="267"/>
      <c r="LPQ202" s="267"/>
      <c r="LPR202" s="267"/>
      <c r="LPS202" s="267"/>
      <c r="LPT202" s="267"/>
      <c r="LPU202" s="267"/>
      <c r="LPV202" s="267"/>
      <c r="LPW202" s="267"/>
      <c r="LPX202" s="267"/>
      <c r="LPY202" s="267"/>
      <c r="LPZ202" s="267"/>
      <c r="LQA202" s="267"/>
      <c r="LQB202" s="267"/>
      <c r="LQC202" s="267"/>
      <c r="LQD202" s="267"/>
      <c r="LQE202" s="267"/>
      <c r="LQF202" s="267"/>
      <c r="LQG202" s="267"/>
      <c r="LQH202" s="267"/>
      <c r="LQI202" s="267"/>
      <c r="LQJ202" s="267"/>
      <c r="LQK202" s="267"/>
      <c r="LQL202" s="267"/>
      <c r="LQM202" s="267"/>
      <c r="LQN202" s="267"/>
      <c r="LQO202" s="267"/>
      <c r="LQP202" s="267"/>
      <c r="LQQ202" s="267"/>
      <c r="LQR202" s="267"/>
      <c r="LQS202" s="267"/>
      <c r="LQT202" s="267"/>
      <c r="LQU202" s="267"/>
      <c r="LQV202" s="267"/>
      <c r="LQW202" s="267"/>
      <c r="LQX202" s="267"/>
      <c r="LQY202" s="267"/>
      <c r="LQZ202" s="267"/>
      <c r="LRA202" s="267"/>
      <c r="LRB202" s="267"/>
      <c r="LRC202" s="267"/>
      <c r="LRD202" s="267"/>
      <c r="LRE202" s="267"/>
      <c r="LRF202" s="267"/>
      <c r="LRG202" s="267"/>
      <c r="LRH202" s="267"/>
      <c r="LRI202" s="267"/>
      <c r="LRJ202" s="267"/>
      <c r="LRK202" s="267"/>
      <c r="LRL202" s="267"/>
      <c r="LRM202" s="267"/>
      <c r="LRN202" s="267"/>
      <c r="LRO202" s="267"/>
      <c r="LRP202" s="267"/>
      <c r="LRQ202" s="267"/>
      <c r="LRR202" s="267"/>
      <c r="LRS202" s="267"/>
      <c r="LRT202" s="267"/>
      <c r="LRU202" s="267"/>
      <c r="LRV202" s="267"/>
      <c r="LRW202" s="267"/>
      <c r="LRX202" s="267"/>
      <c r="LRY202" s="267"/>
      <c r="LRZ202" s="267"/>
      <c r="LSA202" s="267"/>
      <c r="LSB202" s="267"/>
      <c r="LSC202" s="267"/>
      <c r="LSD202" s="267"/>
      <c r="LSE202" s="267"/>
      <c r="LSF202" s="267"/>
      <c r="LSG202" s="267"/>
      <c r="LSH202" s="267"/>
      <c r="LSI202" s="267"/>
      <c r="LSJ202" s="267"/>
      <c r="LSK202" s="267"/>
      <c r="LSL202" s="267"/>
      <c r="LSM202" s="267"/>
      <c r="LSN202" s="267"/>
      <c r="LSO202" s="267"/>
      <c r="LSP202" s="267"/>
      <c r="LSQ202" s="267"/>
      <c r="LSR202" s="267"/>
      <c r="LSS202" s="267"/>
      <c r="LST202" s="267"/>
      <c r="LSU202" s="267"/>
      <c r="LSV202" s="267"/>
      <c r="LSW202" s="267"/>
      <c r="LSX202" s="267"/>
      <c r="LSY202" s="267"/>
      <c r="LSZ202" s="267"/>
      <c r="LTA202" s="267"/>
      <c r="LTB202" s="267"/>
      <c r="LTC202" s="267"/>
      <c r="LTD202" s="267"/>
      <c r="LTE202" s="267"/>
      <c r="LTF202" s="267"/>
      <c r="LTG202" s="267"/>
      <c r="LTH202" s="267"/>
      <c r="LTI202" s="267"/>
      <c r="LTJ202" s="267"/>
      <c r="LTK202" s="267"/>
      <c r="LTL202" s="267"/>
      <c r="LTM202" s="267"/>
      <c r="LTN202" s="267"/>
      <c r="LTO202" s="267"/>
      <c r="LTP202" s="267"/>
      <c r="LTQ202" s="267"/>
      <c r="LTR202" s="267"/>
      <c r="LTS202" s="267"/>
      <c r="LTT202" s="267"/>
      <c r="LTU202" s="267"/>
      <c r="LTV202" s="267"/>
      <c r="LTW202" s="267"/>
      <c r="LTX202" s="267"/>
      <c r="LTY202" s="267"/>
      <c r="LTZ202" s="267"/>
      <c r="LUA202" s="267"/>
      <c r="LUB202" s="267"/>
      <c r="LUC202" s="267"/>
      <c r="LUD202" s="267"/>
      <c r="LUE202" s="267"/>
      <c r="LUF202" s="267"/>
      <c r="LUG202" s="267"/>
      <c r="LUH202" s="267"/>
      <c r="LUI202" s="267"/>
      <c r="LUJ202" s="267"/>
      <c r="LUK202" s="267"/>
      <c r="LUL202" s="267"/>
      <c r="LUM202" s="267"/>
      <c r="LUN202" s="267"/>
      <c r="LUO202" s="267"/>
      <c r="LUP202" s="267"/>
      <c r="LUQ202" s="267"/>
      <c r="LUR202" s="267"/>
      <c r="LUS202" s="267"/>
      <c r="LUT202" s="267"/>
      <c r="LUU202" s="267"/>
      <c r="LUV202" s="267"/>
      <c r="LUW202" s="267"/>
      <c r="LUX202" s="267"/>
      <c r="LUY202" s="267"/>
      <c r="LUZ202" s="267"/>
      <c r="LVA202" s="267"/>
      <c r="LVB202" s="267"/>
      <c r="LVC202" s="267"/>
      <c r="LVD202" s="267"/>
      <c r="LVE202" s="267"/>
      <c r="LVF202" s="267"/>
      <c r="LVG202" s="267"/>
      <c r="LVH202" s="267"/>
      <c r="LVI202" s="267"/>
      <c r="LVJ202" s="267"/>
      <c r="LVK202" s="267"/>
      <c r="LVL202" s="267"/>
      <c r="LVM202" s="267"/>
      <c r="LVN202" s="267"/>
      <c r="LVO202" s="267"/>
      <c r="LVP202" s="267"/>
      <c r="LVQ202" s="267"/>
      <c r="LVR202" s="267"/>
      <c r="LVS202" s="267"/>
      <c r="LVT202" s="267"/>
      <c r="LVU202" s="267"/>
      <c r="LVV202" s="267"/>
      <c r="LVW202" s="267"/>
      <c r="LVX202" s="267"/>
      <c r="LVY202" s="267"/>
      <c r="LVZ202" s="267"/>
      <c r="LWA202" s="267"/>
      <c r="LWB202" s="267"/>
      <c r="LWC202" s="267"/>
      <c r="LWD202" s="267"/>
      <c r="LWE202" s="267"/>
      <c r="LWF202" s="267"/>
      <c r="LWG202" s="267"/>
      <c r="LWH202" s="267"/>
      <c r="LWI202" s="267"/>
      <c r="LWJ202" s="267"/>
      <c r="LWK202" s="267"/>
      <c r="LWL202" s="267"/>
      <c r="LWM202" s="267"/>
      <c r="LWN202" s="267"/>
      <c r="LWO202" s="267"/>
      <c r="LWP202" s="267"/>
      <c r="LWQ202" s="267"/>
      <c r="LWR202" s="267"/>
      <c r="LWS202" s="267"/>
      <c r="LWT202" s="267"/>
      <c r="LWU202" s="267"/>
      <c r="LWV202" s="267"/>
      <c r="LWW202" s="267"/>
      <c r="LWX202" s="267"/>
      <c r="LWY202" s="267"/>
      <c r="LWZ202" s="267"/>
      <c r="LXA202" s="267"/>
      <c r="LXB202" s="267"/>
      <c r="LXC202" s="267"/>
      <c r="LXD202" s="267"/>
      <c r="LXE202" s="267"/>
      <c r="LXF202" s="267"/>
      <c r="LXG202" s="267"/>
      <c r="LXH202" s="267"/>
      <c r="LXI202" s="267"/>
      <c r="LXJ202" s="267"/>
      <c r="LXK202" s="267"/>
      <c r="LXL202" s="267"/>
      <c r="LXM202" s="267"/>
      <c r="LXN202" s="267"/>
      <c r="LXO202" s="267"/>
      <c r="LXP202" s="267"/>
      <c r="LXQ202" s="267"/>
      <c r="LXR202" s="267"/>
      <c r="LXS202" s="267"/>
      <c r="LXT202" s="267"/>
      <c r="LXU202" s="267"/>
      <c r="LXV202" s="267"/>
      <c r="LXW202" s="267"/>
      <c r="LXX202" s="267"/>
      <c r="LXY202" s="267"/>
      <c r="LXZ202" s="267"/>
      <c r="LYA202" s="267"/>
      <c r="LYB202" s="267"/>
      <c r="LYC202" s="267"/>
      <c r="LYD202" s="267"/>
      <c r="LYE202" s="267"/>
      <c r="LYF202" s="267"/>
      <c r="LYG202" s="267"/>
      <c r="LYH202" s="267"/>
      <c r="LYI202" s="267"/>
      <c r="LYJ202" s="267"/>
      <c r="LYK202" s="267"/>
      <c r="LYL202" s="267"/>
      <c r="LYM202" s="267"/>
      <c r="LYN202" s="267"/>
      <c r="LYO202" s="267"/>
      <c r="LYP202" s="267"/>
      <c r="LYQ202" s="267"/>
      <c r="LYR202" s="267"/>
      <c r="LYS202" s="267"/>
      <c r="LYT202" s="267"/>
      <c r="LYU202" s="267"/>
      <c r="LYV202" s="267"/>
      <c r="LYW202" s="267"/>
      <c r="LYX202" s="267"/>
      <c r="LYY202" s="267"/>
      <c r="LYZ202" s="267"/>
      <c r="LZA202" s="267"/>
      <c r="LZB202" s="267"/>
      <c r="LZC202" s="267"/>
      <c r="LZD202" s="267"/>
      <c r="LZE202" s="267"/>
      <c r="LZF202" s="267"/>
      <c r="LZG202" s="267"/>
      <c r="LZH202" s="267"/>
      <c r="LZI202" s="267"/>
      <c r="LZJ202" s="267"/>
      <c r="LZK202" s="267"/>
      <c r="LZL202" s="267"/>
      <c r="LZM202" s="267"/>
      <c r="LZN202" s="267"/>
      <c r="LZO202" s="267"/>
      <c r="LZP202" s="267"/>
      <c r="LZQ202" s="267"/>
      <c r="LZR202" s="267"/>
      <c r="LZS202" s="267"/>
      <c r="LZT202" s="267"/>
      <c r="LZU202" s="267"/>
      <c r="LZV202" s="267"/>
      <c r="LZW202" s="267"/>
      <c r="LZX202" s="267"/>
      <c r="LZY202" s="267"/>
      <c r="LZZ202" s="267"/>
      <c r="MAA202" s="267"/>
      <c r="MAB202" s="267"/>
      <c r="MAC202" s="267"/>
      <c r="MAD202" s="267"/>
      <c r="MAE202" s="267"/>
      <c r="MAF202" s="267"/>
      <c r="MAG202" s="267"/>
      <c r="MAH202" s="267"/>
      <c r="MAI202" s="267"/>
      <c r="MAJ202" s="267"/>
      <c r="MAK202" s="267"/>
      <c r="MAL202" s="267"/>
      <c r="MAM202" s="267"/>
      <c r="MAN202" s="267"/>
      <c r="MAO202" s="267"/>
      <c r="MAP202" s="267"/>
      <c r="MAQ202" s="267"/>
      <c r="MAR202" s="267"/>
      <c r="MAS202" s="267"/>
      <c r="MAT202" s="267"/>
      <c r="MAU202" s="267"/>
      <c r="MAV202" s="267"/>
      <c r="MAW202" s="267"/>
      <c r="MAX202" s="267"/>
      <c r="MAY202" s="267"/>
      <c r="MAZ202" s="267"/>
      <c r="MBA202" s="267"/>
      <c r="MBB202" s="267"/>
      <c r="MBC202" s="267"/>
      <c r="MBD202" s="267"/>
      <c r="MBE202" s="267"/>
      <c r="MBF202" s="267"/>
      <c r="MBG202" s="267"/>
      <c r="MBH202" s="267"/>
      <c r="MBI202" s="267"/>
      <c r="MBJ202" s="267"/>
      <c r="MBK202" s="267"/>
      <c r="MBL202" s="267"/>
      <c r="MBM202" s="267"/>
      <c r="MBN202" s="267"/>
      <c r="MBO202" s="267"/>
      <c r="MBP202" s="267"/>
      <c r="MBQ202" s="267"/>
      <c r="MBR202" s="267"/>
      <c r="MBS202" s="267"/>
      <c r="MBT202" s="267"/>
      <c r="MBU202" s="267"/>
      <c r="MBV202" s="267"/>
      <c r="MBW202" s="267"/>
      <c r="MBX202" s="267"/>
      <c r="MBY202" s="267"/>
      <c r="MBZ202" s="267"/>
      <c r="MCA202" s="267"/>
      <c r="MCB202" s="267"/>
      <c r="MCC202" s="267"/>
      <c r="MCD202" s="267"/>
      <c r="MCE202" s="267"/>
      <c r="MCF202" s="267"/>
      <c r="MCG202" s="267"/>
      <c r="MCH202" s="267"/>
      <c r="MCI202" s="267"/>
      <c r="MCJ202" s="267"/>
      <c r="MCK202" s="267"/>
      <c r="MCL202" s="267"/>
      <c r="MCM202" s="267"/>
      <c r="MCN202" s="267"/>
      <c r="MCO202" s="267"/>
      <c r="MCP202" s="267"/>
      <c r="MCQ202" s="267"/>
      <c r="MCR202" s="267"/>
      <c r="MCS202" s="267"/>
      <c r="MCT202" s="267"/>
      <c r="MCU202" s="267"/>
      <c r="MCV202" s="267"/>
      <c r="MCW202" s="267"/>
      <c r="MCX202" s="267"/>
      <c r="MCY202" s="267"/>
      <c r="MCZ202" s="267"/>
      <c r="MDA202" s="267"/>
      <c r="MDB202" s="267"/>
      <c r="MDC202" s="267"/>
      <c r="MDD202" s="267"/>
      <c r="MDE202" s="267"/>
      <c r="MDF202" s="267"/>
      <c r="MDG202" s="267"/>
      <c r="MDH202" s="267"/>
      <c r="MDI202" s="267"/>
      <c r="MDJ202" s="267"/>
      <c r="MDK202" s="267"/>
      <c r="MDL202" s="267"/>
      <c r="MDM202" s="267"/>
      <c r="MDN202" s="267"/>
      <c r="MDO202" s="267"/>
      <c r="MDP202" s="267"/>
      <c r="MDQ202" s="267"/>
      <c r="MDR202" s="267"/>
      <c r="MDS202" s="267"/>
      <c r="MDT202" s="267"/>
      <c r="MDU202" s="267"/>
      <c r="MDV202" s="267"/>
      <c r="MDW202" s="267"/>
      <c r="MDX202" s="267"/>
      <c r="MDY202" s="267"/>
      <c r="MDZ202" s="267"/>
      <c r="MEA202" s="267"/>
      <c r="MEB202" s="267"/>
      <c r="MEC202" s="267"/>
      <c r="MED202" s="267"/>
      <c r="MEE202" s="267"/>
      <c r="MEF202" s="267"/>
      <c r="MEG202" s="267"/>
      <c r="MEH202" s="267"/>
      <c r="MEI202" s="267"/>
      <c r="MEJ202" s="267"/>
      <c r="MEK202" s="267"/>
      <c r="MEL202" s="267"/>
      <c r="MEM202" s="267"/>
      <c r="MEN202" s="267"/>
      <c r="MEO202" s="267"/>
      <c r="MEP202" s="267"/>
      <c r="MEQ202" s="267"/>
      <c r="MER202" s="267"/>
      <c r="MES202" s="267"/>
      <c r="MET202" s="267"/>
      <c r="MEU202" s="267"/>
      <c r="MEV202" s="267"/>
      <c r="MEW202" s="267"/>
      <c r="MEX202" s="267"/>
      <c r="MEY202" s="267"/>
      <c r="MEZ202" s="267"/>
      <c r="MFA202" s="267"/>
      <c r="MFB202" s="267"/>
      <c r="MFC202" s="267"/>
      <c r="MFD202" s="267"/>
      <c r="MFE202" s="267"/>
      <c r="MFF202" s="267"/>
      <c r="MFG202" s="267"/>
      <c r="MFH202" s="267"/>
      <c r="MFI202" s="267"/>
      <c r="MFJ202" s="267"/>
      <c r="MFK202" s="267"/>
      <c r="MFL202" s="267"/>
      <c r="MFM202" s="267"/>
      <c r="MFN202" s="267"/>
      <c r="MFO202" s="267"/>
      <c r="MFP202" s="267"/>
      <c r="MFQ202" s="267"/>
      <c r="MFR202" s="267"/>
      <c r="MFS202" s="267"/>
      <c r="MFT202" s="267"/>
      <c r="MFU202" s="267"/>
      <c r="MFV202" s="267"/>
      <c r="MFW202" s="267"/>
      <c r="MFX202" s="267"/>
      <c r="MFY202" s="267"/>
      <c r="MFZ202" s="267"/>
      <c r="MGA202" s="267"/>
      <c r="MGB202" s="267"/>
      <c r="MGC202" s="267"/>
      <c r="MGD202" s="267"/>
      <c r="MGE202" s="267"/>
      <c r="MGF202" s="267"/>
      <c r="MGG202" s="267"/>
      <c r="MGH202" s="267"/>
      <c r="MGI202" s="267"/>
      <c r="MGJ202" s="267"/>
      <c r="MGK202" s="267"/>
      <c r="MGL202" s="267"/>
      <c r="MGM202" s="267"/>
      <c r="MGN202" s="267"/>
      <c r="MGO202" s="267"/>
      <c r="MGP202" s="267"/>
      <c r="MGQ202" s="267"/>
      <c r="MGR202" s="267"/>
      <c r="MGS202" s="267"/>
      <c r="MGT202" s="267"/>
      <c r="MGU202" s="267"/>
      <c r="MGV202" s="267"/>
      <c r="MGW202" s="267"/>
      <c r="MGX202" s="267"/>
      <c r="MGY202" s="267"/>
      <c r="MGZ202" s="267"/>
      <c r="MHA202" s="267"/>
      <c r="MHB202" s="267"/>
      <c r="MHC202" s="267"/>
      <c r="MHD202" s="267"/>
      <c r="MHE202" s="267"/>
      <c r="MHF202" s="267"/>
      <c r="MHG202" s="267"/>
      <c r="MHH202" s="267"/>
      <c r="MHI202" s="267"/>
      <c r="MHJ202" s="267"/>
      <c r="MHK202" s="267"/>
      <c r="MHL202" s="267"/>
      <c r="MHM202" s="267"/>
      <c r="MHN202" s="267"/>
      <c r="MHO202" s="267"/>
      <c r="MHP202" s="267"/>
      <c r="MHQ202" s="267"/>
      <c r="MHR202" s="267"/>
      <c r="MHS202" s="267"/>
      <c r="MHT202" s="267"/>
      <c r="MHU202" s="267"/>
      <c r="MHV202" s="267"/>
      <c r="MHW202" s="267"/>
      <c r="MHX202" s="267"/>
      <c r="MHY202" s="267"/>
      <c r="MHZ202" s="267"/>
      <c r="MIA202" s="267"/>
      <c r="MIB202" s="267"/>
      <c r="MIC202" s="267"/>
      <c r="MID202" s="267"/>
      <c r="MIE202" s="267"/>
      <c r="MIF202" s="267"/>
      <c r="MIG202" s="267"/>
      <c r="MIH202" s="267"/>
      <c r="MII202" s="267"/>
      <c r="MIJ202" s="267"/>
      <c r="MIK202" s="267"/>
      <c r="MIL202" s="267"/>
      <c r="MIM202" s="267"/>
      <c r="MIN202" s="267"/>
      <c r="MIO202" s="267"/>
      <c r="MIP202" s="267"/>
      <c r="MIQ202" s="267"/>
      <c r="MIR202" s="267"/>
      <c r="MIS202" s="267"/>
      <c r="MIT202" s="267"/>
      <c r="MIU202" s="267"/>
      <c r="MIV202" s="267"/>
      <c r="MIW202" s="267"/>
      <c r="MIX202" s="267"/>
      <c r="MIY202" s="267"/>
      <c r="MIZ202" s="267"/>
      <c r="MJA202" s="267"/>
      <c r="MJB202" s="267"/>
      <c r="MJC202" s="267"/>
      <c r="MJD202" s="267"/>
      <c r="MJE202" s="267"/>
      <c r="MJF202" s="267"/>
      <c r="MJG202" s="267"/>
      <c r="MJH202" s="267"/>
      <c r="MJI202" s="267"/>
      <c r="MJJ202" s="267"/>
      <c r="MJK202" s="267"/>
      <c r="MJL202" s="267"/>
      <c r="MJM202" s="267"/>
      <c r="MJN202" s="267"/>
      <c r="MJO202" s="267"/>
      <c r="MJP202" s="267"/>
      <c r="MJQ202" s="267"/>
      <c r="MJR202" s="267"/>
      <c r="MJS202" s="267"/>
      <c r="MJT202" s="267"/>
      <c r="MJU202" s="267"/>
      <c r="MJV202" s="267"/>
      <c r="MJW202" s="267"/>
      <c r="MJX202" s="267"/>
      <c r="MJY202" s="267"/>
      <c r="MJZ202" s="267"/>
      <c r="MKA202" s="267"/>
      <c r="MKB202" s="267"/>
      <c r="MKC202" s="267"/>
      <c r="MKD202" s="267"/>
      <c r="MKE202" s="267"/>
      <c r="MKF202" s="267"/>
      <c r="MKG202" s="267"/>
      <c r="MKH202" s="267"/>
      <c r="MKI202" s="267"/>
      <c r="MKJ202" s="267"/>
      <c r="MKK202" s="267"/>
      <c r="MKL202" s="267"/>
      <c r="MKM202" s="267"/>
      <c r="MKN202" s="267"/>
      <c r="MKO202" s="267"/>
      <c r="MKP202" s="267"/>
      <c r="MKQ202" s="267"/>
      <c r="MKR202" s="267"/>
      <c r="MKS202" s="267"/>
      <c r="MKT202" s="267"/>
      <c r="MKU202" s="267"/>
      <c r="MKV202" s="267"/>
      <c r="MKW202" s="267"/>
      <c r="MKX202" s="267"/>
      <c r="MKY202" s="267"/>
      <c r="MKZ202" s="267"/>
      <c r="MLA202" s="267"/>
      <c r="MLB202" s="267"/>
      <c r="MLC202" s="267"/>
      <c r="MLD202" s="267"/>
      <c r="MLE202" s="267"/>
      <c r="MLF202" s="267"/>
      <c r="MLG202" s="267"/>
      <c r="MLH202" s="267"/>
      <c r="MLI202" s="267"/>
      <c r="MLJ202" s="267"/>
      <c r="MLK202" s="267"/>
      <c r="MLL202" s="267"/>
      <c r="MLM202" s="267"/>
      <c r="MLN202" s="267"/>
      <c r="MLO202" s="267"/>
      <c r="MLP202" s="267"/>
      <c r="MLQ202" s="267"/>
      <c r="MLR202" s="267"/>
      <c r="MLS202" s="267"/>
      <c r="MLT202" s="267"/>
      <c r="MLU202" s="267"/>
      <c r="MLV202" s="267"/>
      <c r="MLW202" s="267"/>
      <c r="MLX202" s="267"/>
      <c r="MLY202" s="267"/>
      <c r="MLZ202" s="267"/>
      <c r="MMA202" s="267"/>
      <c r="MMB202" s="267"/>
      <c r="MMC202" s="267"/>
      <c r="MMD202" s="267"/>
      <c r="MME202" s="267"/>
      <c r="MMF202" s="267"/>
      <c r="MMG202" s="267"/>
      <c r="MMH202" s="267"/>
      <c r="MMI202" s="267"/>
      <c r="MMJ202" s="267"/>
      <c r="MMK202" s="267"/>
      <c r="MML202" s="267"/>
      <c r="MMM202" s="267"/>
      <c r="MMN202" s="267"/>
      <c r="MMO202" s="267"/>
      <c r="MMP202" s="267"/>
      <c r="MMQ202" s="267"/>
      <c r="MMR202" s="267"/>
      <c r="MMS202" s="267"/>
      <c r="MMT202" s="267"/>
      <c r="MMU202" s="267"/>
      <c r="MMV202" s="267"/>
      <c r="MMW202" s="267"/>
      <c r="MMX202" s="267"/>
      <c r="MMY202" s="267"/>
      <c r="MMZ202" s="267"/>
      <c r="MNA202" s="267"/>
      <c r="MNB202" s="267"/>
      <c r="MNC202" s="267"/>
      <c r="MND202" s="267"/>
      <c r="MNE202" s="267"/>
      <c r="MNF202" s="267"/>
      <c r="MNG202" s="267"/>
      <c r="MNH202" s="267"/>
      <c r="MNI202" s="267"/>
      <c r="MNJ202" s="267"/>
      <c r="MNK202" s="267"/>
      <c r="MNL202" s="267"/>
      <c r="MNM202" s="267"/>
      <c r="MNN202" s="267"/>
      <c r="MNO202" s="267"/>
      <c r="MNP202" s="267"/>
      <c r="MNQ202" s="267"/>
      <c r="MNR202" s="267"/>
      <c r="MNS202" s="267"/>
      <c r="MNT202" s="267"/>
      <c r="MNU202" s="267"/>
      <c r="MNV202" s="267"/>
      <c r="MNW202" s="267"/>
      <c r="MNX202" s="267"/>
      <c r="MNY202" s="267"/>
      <c r="MNZ202" s="267"/>
      <c r="MOA202" s="267"/>
      <c r="MOB202" s="267"/>
      <c r="MOC202" s="267"/>
      <c r="MOD202" s="267"/>
      <c r="MOE202" s="267"/>
      <c r="MOF202" s="267"/>
      <c r="MOG202" s="267"/>
      <c r="MOH202" s="267"/>
      <c r="MOI202" s="267"/>
      <c r="MOJ202" s="267"/>
      <c r="MOK202" s="267"/>
      <c r="MOL202" s="267"/>
      <c r="MOM202" s="267"/>
      <c r="MON202" s="267"/>
      <c r="MOO202" s="267"/>
      <c r="MOP202" s="267"/>
      <c r="MOQ202" s="267"/>
      <c r="MOR202" s="267"/>
      <c r="MOS202" s="267"/>
      <c r="MOT202" s="267"/>
      <c r="MOU202" s="267"/>
      <c r="MOV202" s="267"/>
      <c r="MOW202" s="267"/>
      <c r="MOX202" s="267"/>
      <c r="MOY202" s="267"/>
      <c r="MOZ202" s="267"/>
      <c r="MPA202" s="267"/>
      <c r="MPB202" s="267"/>
      <c r="MPC202" s="267"/>
      <c r="MPD202" s="267"/>
      <c r="MPE202" s="267"/>
      <c r="MPF202" s="267"/>
      <c r="MPG202" s="267"/>
      <c r="MPH202" s="267"/>
      <c r="MPI202" s="267"/>
      <c r="MPJ202" s="267"/>
      <c r="MPK202" s="267"/>
      <c r="MPL202" s="267"/>
      <c r="MPM202" s="267"/>
      <c r="MPN202" s="267"/>
      <c r="MPO202" s="267"/>
      <c r="MPP202" s="267"/>
      <c r="MPQ202" s="267"/>
      <c r="MPR202" s="267"/>
      <c r="MPS202" s="267"/>
      <c r="MPT202" s="267"/>
      <c r="MPU202" s="267"/>
      <c r="MPV202" s="267"/>
      <c r="MPW202" s="267"/>
      <c r="MPX202" s="267"/>
      <c r="MPY202" s="267"/>
      <c r="MPZ202" s="267"/>
      <c r="MQA202" s="267"/>
      <c r="MQB202" s="267"/>
      <c r="MQC202" s="267"/>
      <c r="MQD202" s="267"/>
      <c r="MQE202" s="267"/>
      <c r="MQF202" s="267"/>
      <c r="MQG202" s="267"/>
      <c r="MQH202" s="267"/>
      <c r="MQI202" s="267"/>
      <c r="MQJ202" s="267"/>
      <c r="MQK202" s="267"/>
      <c r="MQL202" s="267"/>
      <c r="MQM202" s="267"/>
      <c r="MQN202" s="267"/>
      <c r="MQO202" s="267"/>
      <c r="MQP202" s="267"/>
      <c r="MQQ202" s="267"/>
      <c r="MQR202" s="267"/>
      <c r="MQS202" s="267"/>
      <c r="MQT202" s="267"/>
      <c r="MQU202" s="267"/>
      <c r="MQV202" s="267"/>
      <c r="MQW202" s="267"/>
      <c r="MQX202" s="267"/>
      <c r="MQY202" s="267"/>
      <c r="MQZ202" s="267"/>
      <c r="MRA202" s="267"/>
      <c r="MRB202" s="267"/>
      <c r="MRC202" s="267"/>
      <c r="MRD202" s="267"/>
      <c r="MRE202" s="267"/>
      <c r="MRF202" s="267"/>
      <c r="MRG202" s="267"/>
      <c r="MRH202" s="267"/>
      <c r="MRI202" s="267"/>
      <c r="MRJ202" s="267"/>
      <c r="MRK202" s="267"/>
      <c r="MRL202" s="267"/>
      <c r="MRM202" s="267"/>
      <c r="MRN202" s="267"/>
      <c r="MRO202" s="267"/>
      <c r="MRP202" s="267"/>
      <c r="MRQ202" s="267"/>
      <c r="MRR202" s="267"/>
      <c r="MRS202" s="267"/>
      <c r="MRT202" s="267"/>
      <c r="MRU202" s="267"/>
      <c r="MRV202" s="267"/>
      <c r="MRW202" s="267"/>
      <c r="MRX202" s="267"/>
      <c r="MRY202" s="267"/>
      <c r="MRZ202" s="267"/>
      <c r="MSA202" s="267"/>
      <c r="MSB202" s="267"/>
      <c r="MSC202" s="267"/>
      <c r="MSD202" s="267"/>
      <c r="MSE202" s="267"/>
      <c r="MSF202" s="267"/>
      <c r="MSG202" s="267"/>
      <c r="MSH202" s="267"/>
      <c r="MSI202" s="267"/>
      <c r="MSJ202" s="267"/>
      <c r="MSK202" s="267"/>
      <c r="MSL202" s="267"/>
      <c r="MSM202" s="267"/>
      <c r="MSN202" s="267"/>
      <c r="MSO202" s="267"/>
      <c r="MSP202" s="267"/>
      <c r="MSQ202" s="267"/>
      <c r="MSR202" s="267"/>
      <c r="MSS202" s="267"/>
      <c r="MST202" s="267"/>
      <c r="MSU202" s="267"/>
      <c r="MSV202" s="267"/>
      <c r="MSW202" s="267"/>
      <c r="MSX202" s="267"/>
      <c r="MSY202" s="267"/>
      <c r="MSZ202" s="267"/>
      <c r="MTA202" s="267"/>
      <c r="MTB202" s="267"/>
      <c r="MTC202" s="267"/>
      <c r="MTD202" s="267"/>
      <c r="MTE202" s="267"/>
      <c r="MTF202" s="267"/>
      <c r="MTG202" s="267"/>
      <c r="MTH202" s="267"/>
      <c r="MTI202" s="267"/>
      <c r="MTJ202" s="267"/>
      <c r="MTK202" s="267"/>
      <c r="MTL202" s="267"/>
      <c r="MTM202" s="267"/>
      <c r="MTN202" s="267"/>
      <c r="MTO202" s="267"/>
      <c r="MTP202" s="267"/>
      <c r="MTQ202" s="267"/>
      <c r="MTR202" s="267"/>
      <c r="MTS202" s="267"/>
      <c r="MTT202" s="267"/>
      <c r="MTU202" s="267"/>
      <c r="MTV202" s="267"/>
      <c r="MTW202" s="267"/>
      <c r="MTX202" s="267"/>
      <c r="MTY202" s="267"/>
      <c r="MTZ202" s="267"/>
      <c r="MUA202" s="267"/>
      <c r="MUB202" s="267"/>
      <c r="MUC202" s="267"/>
      <c r="MUD202" s="267"/>
      <c r="MUE202" s="267"/>
      <c r="MUF202" s="267"/>
      <c r="MUG202" s="267"/>
      <c r="MUH202" s="267"/>
      <c r="MUI202" s="267"/>
      <c r="MUJ202" s="267"/>
      <c r="MUK202" s="267"/>
      <c r="MUL202" s="267"/>
      <c r="MUM202" s="267"/>
      <c r="MUN202" s="267"/>
      <c r="MUO202" s="267"/>
      <c r="MUP202" s="267"/>
      <c r="MUQ202" s="267"/>
      <c r="MUR202" s="267"/>
      <c r="MUS202" s="267"/>
      <c r="MUT202" s="267"/>
      <c r="MUU202" s="267"/>
      <c r="MUV202" s="267"/>
      <c r="MUW202" s="267"/>
      <c r="MUX202" s="267"/>
      <c r="MUY202" s="267"/>
      <c r="MUZ202" s="267"/>
      <c r="MVA202" s="267"/>
      <c r="MVB202" s="267"/>
      <c r="MVC202" s="267"/>
      <c r="MVD202" s="267"/>
      <c r="MVE202" s="267"/>
      <c r="MVF202" s="267"/>
      <c r="MVG202" s="267"/>
      <c r="MVH202" s="267"/>
      <c r="MVI202" s="267"/>
      <c r="MVJ202" s="267"/>
      <c r="MVK202" s="267"/>
      <c r="MVL202" s="267"/>
      <c r="MVM202" s="267"/>
      <c r="MVN202" s="267"/>
      <c r="MVO202" s="267"/>
      <c r="MVP202" s="267"/>
      <c r="MVQ202" s="267"/>
      <c r="MVR202" s="267"/>
      <c r="MVS202" s="267"/>
      <c r="MVT202" s="267"/>
      <c r="MVU202" s="267"/>
      <c r="MVV202" s="267"/>
      <c r="MVW202" s="267"/>
      <c r="MVX202" s="267"/>
      <c r="MVY202" s="267"/>
      <c r="MVZ202" s="267"/>
      <c r="MWA202" s="267"/>
      <c r="MWB202" s="267"/>
      <c r="MWC202" s="267"/>
      <c r="MWD202" s="267"/>
      <c r="MWE202" s="267"/>
      <c r="MWF202" s="267"/>
      <c r="MWG202" s="267"/>
      <c r="MWH202" s="267"/>
      <c r="MWI202" s="267"/>
      <c r="MWJ202" s="267"/>
      <c r="MWK202" s="267"/>
      <c r="MWL202" s="267"/>
      <c r="MWM202" s="267"/>
      <c r="MWN202" s="267"/>
      <c r="MWO202" s="267"/>
      <c r="MWP202" s="267"/>
      <c r="MWQ202" s="267"/>
      <c r="MWR202" s="267"/>
      <c r="MWS202" s="267"/>
      <c r="MWT202" s="267"/>
      <c r="MWU202" s="267"/>
      <c r="MWV202" s="267"/>
      <c r="MWW202" s="267"/>
      <c r="MWX202" s="267"/>
      <c r="MWY202" s="267"/>
      <c r="MWZ202" s="267"/>
      <c r="MXA202" s="267"/>
      <c r="MXB202" s="267"/>
      <c r="MXC202" s="267"/>
      <c r="MXD202" s="267"/>
      <c r="MXE202" s="267"/>
      <c r="MXF202" s="267"/>
      <c r="MXG202" s="267"/>
      <c r="MXH202" s="267"/>
      <c r="MXI202" s="267"/>
      <c r="MXJ202" s="267"/>
      <c r="MXK202" s="267"/>
      <c r="MXL202" s="267"/>
      <c r="MXM202" s="267"/>
      <c r="MXN202" s="267"/>
      <c r="MXO202" s="267"/>
      <c r="MXP202" s="267"/>
      <c r="MXQ202" s="267"/>
      <c r="MXR202" s="267"/>
      <c r="MXS202" s="267"/>
      <c r="MXT202" s="267"/>
      <c r="MXU202" s="267"/>
      <c r="MXV202" s="267"/>
      <c r="MXW202" s="267"/>
      <c r="MXX202" s="267"/>
      <c r="MXY202" s="267"/>
      <c r="MXZ202" s="267"/>
      <c r="MYA202" s="267"/>
      <c r="MYB202" s="267"/>
      <c r="MYC202" s="267"/>
      <c r="MYD202" s="267"/>
      <c r="MYE202" s="267"/>
      <c r="MYF202" s="267"/>
      <c r="MYG202" s="267"/>
      <c r="MYH202" s="267"/>
      <c r="MYI202" s="267"/>
      <c r="MYJ202" s="267"/>
      <c r="MYK202" s="267"/>
      <c r="MYL202" s="267"/>
      <c r="MYM202" s="267"/>
      <c r="MYN202" s="267"/>
      <c r="MYO202" s="267"/>
      <c r="MYP202" s="267"/>
      <c r="MYQ202" s="267"/>
      <c r="MYR202" s="267"/>
      <c r="MYS202" s="267"/>
      <c r="MYT202" s="267"/>
      <c r="MYU202" s="267"/>
      <c r="MYV202" s="267"/>
      <c r="MYW202" s="267"/>
      <c r="MYX202" s="267"/>
      <c r="MYY202" s="267"/>
      <c r="MYZ202" s="267"/>
      <c r="MZA202" s="267"/>
      <c r="MZB202" s="267"/>
      <c r="MZC202" s="267"/>
      <c r="MZD202" s="267"/>
      <c r="MZE202" s="267"/>
      <c r="MZF202" s="267"/>
      <c r="MZG202" s="267"/>
      <c r="MZH202" s="267"/>
      <c r="MZI202" s="267"/>
      <c r="MZJ202" s="267"/>
      <c r="MZK202" s="267"/>
      <c r="MZL202" s="267"/>
      <c r="MZM202" s="267"/>
      <c r="MZN202" s="267"/>
      <c r="MZO202" s="267"/>
      <c r="MZP202" s="267"/>
      <c r="MZQ202" s="267"/>
      <c r="MZR202" s="267"/>
      <c r="MZS202" s="267"/>
      <c r="MZT202" s="267"/>
      <c r="MZU202" s="267"/>
      <c r="MZV202" s="267"/>
      <c r="MZW202" s="267"/>
      <c r="MZX202" s="267"/>
      <c r="MZY202" s="267"/>
      <c r="MZZ202" s="267"/>
      <c r="NAA202" s="267"/>
      <c r="NAB202" s="267"/>
      <c r="NAC202" s="267"/>
      <c r="NAD202" s="267"/>
      <c r="NAE202" s="267"/>
      <c r="NAF202" s="267"/>
      <c r="NAG202" s="267"/>
      <c r="NAH202" s="267"/>
      <c r="NAI202" s="267"/>
      <c r="NAJ202" s="267"/>
      <c r="NAK202" s="267"/>
      <c r="NAL202" s="267"/>
      <c r="NAM202" s="267"/>
      <c r="NAN202" s="267"/>
      <c r="NAO202" s="267"/>
      <c r="NAP202" s="267"/>
      <c r="NAQ202" s="267"/>
      <c r="NAR202" s="267"/>
      <c r="NAS202" s="267"/>
      <c r="NAT202" s="267"/>
      <c r="NAU202" s="267"/>
      <c r="NAV202" s="267"/>
      <c r="NAW202" s="267"/>
      <c r="NAX202" s="267"/>
      <c r="NAY202" s="267"/>
      <c r="NAZ202" s="267"/>
      <c r="NBA202" s="267"/>
      <c r="NBB202" s="267"/>
      <c r="NBC202" s="267"/>
      <c r="NBD202" s="267"/>
      <c r="NBE202" s="267"/>
      <c r="NBF202" s="267"/>
      <c r="NBG202" s="267"/>
      <c r="NBH202" s="267"/>
      <c r="NBI202" s="267"/>
      <c r="NBJ202" s="267"/>
      <c r="NBK202" s="267"/>
      <c r="NBL202" s="267"/>
      <c r="NBM202" s="267"/>
      <c r="NBN202" s="267"/>
      <c r="NBO202" s="267"/>
      <c r="NBP202" s="267"/>
      <c r="NBQ202" s="267"/>
      <c r="NBR202" s="267"/>
      <c r="NBS202" s="267"/>
      <c r="NBT202" s="267"/>
      <c r="NBU202" s="267"/>
      <c r="NBV202" s="267"/>
      <c r="NBW202" s="267"/>
      <c r="NBX202" s="267"/>
      <c r="NBY202" s="267"/>
      <c r="NBZ202" s="267"/>
      <c r="NCA202" s="267"/>
      <c r="NCB202" s="267"/>
      <c r="NCC202" s="267"/>
      <c r="NCD202" s="267"/>
      <c r="NCE202" s="267"/>
      <c r="NCF202" s="267"/>
      <c r="NCG202" s="267"/>
      <c r="NCH202" s="267"/>
      <c r="NCI202" s="267"/>
      <c r="NCJ202" s="267"/>
      <c r="NCK202" s="267"/>
      <c r="NCL202" s="267"/>
      <c r="NCM202" s="267"/>
      <c r="NCN202" s="267"/>
      <c r="NCO202" s="267"/>
      <c r="NCP202" s="267"/>
      <c r="NCQ202" s="267"/>
      <c r="NCR202" s="267"/>
      <c r="NCS202" s="267"/>
      <c r="NCT202" s="267"/>
      <c r="NCU202" s="267"/>
      <c r="NCV202" s="267"/>
      <c r="NCW202" s="267"/>
      <c r="NCX202" s="267"/>
      <c r="NCY202" s="267"/>
      <c r="NCZ202" s="267"/>
      <c r="NDA202" s="267"/>
      <c r="NDB202" s="267"/>
      <c r="NDC202" s="267"/>
      <c r="NDD202" s="267"/>
      <c r="NDE202" s="267"/>
      <c r="NDF202" s="267"/>
      <c r="NDG202" s="267"/>
      <c r="NDH202" s="267"/>
      <c r="NDI202" s="267"/>
      <c r="NDJ202" s="267"/>
      <c r="NDK202" s="267"/>
      <c r="NDL202" s="267"/>
      <c r="NDM202" s="267"/>
      <c r="NDN202" s="267"/>
      <c r="NDO202" s="267"/>
      <c r="NDP202" s="267"/>
      <c r="NDQ202" s="267"/>
      <c r="NDR202" s="267"/>
      <c r="NDS202" s="267"/>
      <c r="NDT202" s="267"/>
      <c r="NDU202" s="267"/>
      <c r="NDV202" s="267"/>
      <c r="NDW202" s="267"/>
      <c r="NDX202" s="267"/>
      <c r="NDY202" s="267"/>
      <c r="NDZ202" s="267"/>
      <c r="NEA202" s="267"/>
      <c r="NEB202" s="267"/>
      <c r="NEC202" s="267"/>
      <c r="NED202" s="267"/>
      <c r="NEE202" s="267"/>
      <c r="NEF202" s="267"/>
      <c r="NEG202" s="267"/>
      <c r="NEH202" s="267"/>
      <c r="NEI202" s="267"/>
      <c r="NEJ202" s="267"/>
      <c r="NEK202" s="267"/>
      <c r="NEL202" s="267"/>
      <c r="NEM202" s="267"/>
      <c r="NEN202" s="267"/>
      <c r="NEO202" s="267"/>
      <c r="NEP202" s="267"/>
      <c r="NEQ202" s="267"/>
      <c r="NER202" s="267"/>
      <c r="NES202" s="267"/>
      <c r="NET202" s="267"/>
      <c r="NEU202" s="267"/>
      <c r="NEV202" s="267"/>
      <c r="NEW202" s="267"/>
      <c r="NEX202" s="267"/>
      <c r="NEY202" s="267"/>
      <c r="NEZ202" s="267"/>
      <c r="NFA202" s="267"/>
      <c r="NFB202" s="267"/>
      <c r="NFC202" s="267"/>
      <c r="NFD202" s="267"/>
      <c r="NFE202" s="267"/>
      <c r="NFF202" s="267"/>
      <c r="NFG202" s="267"/>
      <c r="NFH202" s="267"/>
      <c r="NFI202" s="267"/>
      <c r="NFJ202" s="267"/>
      <c r="NFK202" s="267"/>
      <c r="NFL202" s="267"/>
      <c r="NFM202" s="267"/>
      <c r="NFN202" s="267"/>
      <c r="NFO202" s="267"/>
      <c r="NFP202" s="267"/>
      <c r="NFQ202" s="267"/>
      <c r="NFR202" s="267"/>
      <c r="NFS202" s="267"/>
      <c r="NFT202" s="267"/>
      <c r="NFU202" s="267"/>
      <c r="NFV202" s="267"/>
      <c r="NFW202" s="267"/>
      <c r="NFX202" s="267"/>
      <c r="NFY202" s="267"/>
      <c r="NFZ202" s="267"/>
      <c r="NGA202" s="267"/>
      <c r="NGB202" s="267"/>
      <c r="NGC202" s="267"/>
      <c r="NGD202" s="267"/>
      <c r="NGE202" s="267"/>
      <c r="NGF202" s="267"/>
      <c r="NGG202" s="267"/>
      <c r="NGH202" s="267"/>
      <c r="NGI202" s="267"/>
      <c r="NGJ202" s="267"/>
      <c r="NGK202" s="267"/>
      <c r="NGL202" s="267"/>
      <c r="NGM202" s="267"/>
      <c r="NGN202" s="267"/>
      <c r="NGO202" s="267"/>
      <c r="NGP202" s="267"/>
      <c r="NGQ202" s="267"/>
      <c r="NGR202" s="267"/>
      <c r="NGS202" s="267"/>
      <c r="NGT202" s="267"/>
      <c r="NGU202" s="267"/>
      <c r="NGV202" s="267"/>
      <c r="NGW202" s="267"/>
      <c r="NGX202" s="267"/>
      <c r="NGY202" s="267"/>
      <c r="NGZ202" s="267"/>
      <c r="NHA202" s="267"/>
      <c r="NHB202" s="267"/>
      <c r="NHC202" s="267"/>
      <c r="NHD202" s="267"/>
      <c r="NHE202" s="267"/>
      <c r="NHF202" s="267"/>
      <c r="NHG202" s="267"/>
      <c r="NHH202" s="267"/>
      <c r="NHI202" s="267"/>
      <c r="NHJ202" s="267"/>
      <c r="NHK202" s="267"/>
      <c r="NHL202" s="267"/>
      <c r="NHM202" s="267"/>
      <c r="NHN202" s="267"/>
      <c r="NHO202" s="267"/>
      <c r="NHP202" s="267"/>
      <c r="NHQ202" s="267"/>
      <c r="NHR202" s="267"/>
      <c r="NHS202" s="267"/>
      <c r="NHT202" s="267"/>
      <c r="NHU202" s="267"/>
      <c r="NHV202" s="267"/>
      <c r="NHW202" s="267"/>
      <c r="NHX202" s="267"/>
      <c r="NHY202" s="267"/>
      <c r="NHZ202" s="267"/>
      <c r="NIA202" s="267"/>
      <c r="NIB202" s="267"/>
      <c r="NIC202" s="267"/>
      <c r="NID202" s="267"/>
      <c r="NIE202" s="267"/>
      <c r="NIF202" s="267"/>
      <c r="NIG202" s="267"/>
      <c r="NIH202" s="267"/>
      <c r="NII202" s="267"/>
      <c r="NIJ202" s="267"/>
      <c r="NIK202" s="267"/>
      <c r="NIL202" s="267"/>
      <c r="NIM202" s="267"/>
      <c r="NIN202" s="267"/>
      <c r="NIO202" s="267"/>
      <c r="NIP202" s="267"/>
      <c r="NIQ202" s="267"/>
      <c r="NIR202" s="267"/>
      <c r="NIS202" s="267"/>
      <c r="NIT202" s="267"/>
      <c r="NIU202" s="267"/>
      <c r="NIV202" s="267"/>
      <c r="NIW202" s="267"/>
      <c r="NIX202" s="267"/>
      <c r="NIY202" s="267"/>
      <c r="NIZ202" s="267"/>
      <c r="NJA202" s="267"/>
      <c r="NJB202" s="267"/>
      <c r="NJC202" s="267"/>
      <c r="NJD202" s="267"/>
      <c r="NJE202" s="267"/>
      <c r="NJF202" s="267"/>
      <c r="NJG202" s="267"/>
      <c r="NJH202" s="267"/>
      <c r="NJI202" s="267"/>
      <c r="NJJ202" s="267"/>
      <c r="NJK202" s="267"/>
      <c r="NJL202" s="267"/>
      <c r="NJM202" s="267"/>
      <c r="NJN202" s="267"/>
      <c r="NJO202" s="267"/>
      <c r="NJP202" s="267"/>
      <c r="NJQ202" s="267"/>
      <c r="NJR202" s="267"/>
      <c r="NJS202" s="267"/>
      <c r="NJT202" s="267"/>
      <c r="NJU202" s="267"/>
      <c r="NJV202" s="267"/>
      <c r="NJW202" s="267"/>
      <c r="NJX202" s="267"/>
      <c r="NJY202" s="267"/>
      <c r="NJZ202" s="267"/>
      <c r="NKA202" s="267"/>
      <c r="NKB202" s="267"/>
      <c r="NKC202" s="267"/>
      <c r="NKD202" s="267"/>
      <c r="NKE202" s="267"/>
      <c r="NKF202" s="267"/>
      <c r="NKG202" s="267"/>
      <c r="NKH202" s="267"/>
      <c r="NKI202" s="267"/>
      <c r="NKJ202" s="267"/>
      <c r="NKK202" s="267"/>
      <c r="NKL202" s="267"/>
      <c r="NKM202" s="267"/>
      <c r="NKN202" s="267"/>
      <c r="NKO202" s="267"/>
      <c r="NKP202" s="267"/>
      <c r="NKQ202" s="267"/>
      <c r="NKR202" s="267"/>
      <c r="NKS202" s="267"/>
      <c r="NKT202" s="267"/>
      <c r="NKU202" s="267"/>
      <c r="NKV202" s="267"/>
      <c r="NKW202" s="267"/>
      <c r="NKX202" s="267"/>
      <c r="NKY202" s="267"/>
      <c r="NKZ202" s="267"/>
      <c r="NLA202" s="267"/>
      <c r="NLB202" s="267"/>
      <c r="NLC202" s="267"/>
      <c r="NLD202" s="267"/>
      <c r="NLE202" s="267"/>
      <c r="NLF202" s="267"/>
      <c r="NLG202" s="267"/>
      <c r="NLH202" s="267"/>
      <c r="NLI202" s="267"/>
      <c r="NLJ202" s="267"/>
      <c r="NLK202" s="267"/>
      <c r="NLL202" s="267"/>
      <c r="NLM202" s="267"/>
      <c r="NLN202" s="267"/>
      <c r="NLO202" s="267"/>
      <c r="NLP202" s="267"/>
      <c r="NLQ202" s="267"/>
      <c r="NLR202" s="267"/>
      <c r="NLS202" s="267"/>
      <c r="NLT202" s="267"/>
      <c r="NLU202" s="267"/>
      <c r="NLV202" s="267"/>
      <c r="NLW202" s="267"/>
      <c r="NLX202" s="267"/>
      <c r="NLY202" s="267"/>
      <c r="NLZ202" s="267"/>
      <c r="NMA202" s="267"/>
      <c r="NMB202" s="267"/>
      <c r="NMC202" s="267"/>
      <c r="NMD202" s="267"/>
      <c r="NME202" s="267"/>
      <c r="NMF202" s="267"/>
      <c r="NMG202" s="267"/>
      <c r="NMH202" s="267"/>
      <c r="NMI202" s="267"/>
      <c r="NMJ202" s="267"/>
      <c r="NMK202" s="267"/>
      <c r="NML202" s="267"/>
      <c r="NMM202" s="267"/>
      <c r="NMN202" s="267"/>
      <c r="NMO202" s="267"/>
      <c r="NMP202" s="267"/>
      <c r="NMQ202" s="267"/>
      <c r="NMR202" s="267"/>
      <c r="NMS202" s="267"/>
      <c r="NMT202" s="267"/>
      <c r="NMU202" s="267"/>
      <c r="NMV202" s="267"/>
      <c r="NMW202" s="267"/>
      <c r="NMX202" s="267"/>
      <c r="NMY202" s="267"/>
      <c r="NMZ202" s="267"/>
      <c r="NNA202" s="267"/>
      <c r="NNB202" s="267"/>
      <c r="NNC202" s="267"/>
      <c r="NND202" s="267"/>
      <c r="NNE202" s="267"/>
      <c r="NNF202" s="267"/>
      <c r="NNG202" s="267"/>
      <c r="NNH202" s="267"/>
      <c r="NNI202" s="267"/>
      <c r="NNJ202" s="267"/>
      <c r="NNK202" s="267"/>
      <c r="NNL202" s="267"/>
      <c r="NNM202" s="267"/>
      <c r="NNN202" s="267"/>
      <c r="NNO202" s="267"/>
      <c r="NNP202" s="267"/>
      <c r="NNQ202" s="267"/>
      <c r="NNR202" s="267"/>
      <c r="NNS202" s="267"/>
      <c r="NNT202" s="267"/>
      <c r="NNU202" s="267"/>
      <c r="NNV202" s="267"/>
      <c r="NNW202" s="267"/>
      <c r="NNX202" s="267"/>
      <c r="NNY202" s="267"/>
      <c r="NNZ202" s="267"/>
      <c r="NOA202" s="267"/>
      <c r="NOB202" s="267"/>
      <c r="NOC202" s="267"/>
      <c r="NOD202" s="267"/>
      <c r="NOE202" s="267"/>
      <c r="NOF202" s="267"/>
      <c r="NOG202" s="267"/>
      <c r="NOH202" s="267"/>
      <c r="NOI202" s="267"/>
      <c r="NOJ202" s="267"/>
      <c r="NOK202" s="267"/>
      <c r="NOL202" s="267"/>
      <c r="NOM202" s="267"/>
      <c r="NON202" s="267"/>
      <c r="NOO202" s="267"/>
      <c r="NOP202" s="267"/>
      <c r="NOQ202" s="267"/>
      <c r="NOR202" s="267"/>
      <c r="NOS202" s="267"/>
      <c r="NOT202" s="267"/>
      <c r="NOU202" s="267"/>
      <c r="NOV202" s="267"/>
      <c r="NOW202" s="267"/>
      <c r="NOX202" s="267"/>
      <c r="NOY202" s="267"/>
      <c r="NOZ202" s="267"/>
      <c r="NPA202" s="267"/>
      <c r="NPB202" s="267"/>
      <c r="NPC202" s="267"/>
      <c r="NPD202" s="267"/>
      <c r="NPE202" s="267"/>
      <c r="NPF202" s="267"/>
      <c r="NPG202" s="267"/>
      <c r="NPH202" s="267"/>
      <c r="NPI202" s="267"/>
      <c r="NPJ202" s="267"/>
      <c r="NPK202" s="267"/>
      <c r="NPL202" s="267"/>
      <c r="NPM202" s="267"/>
      <c r="NPN202" s="267"/>
      <c r="NPO202" s="267"/>
      <c r="NPP202" s="267"/>
      <c r="NPQ202" s="267"/>
      <c r="NPR202" s="267"/>
      <c r="NPS202" s="267"/>
      <c r="NPT202" s="267"/>
      <c r="NPU202" s="267"/>
      <c r="NPV202" s="267"/>
      <c r="NPW202" s="267"/>
      <c r="NPX202" s="267"/>
      <c r="NPY202" s="267"/>
      <c r="NPZ202" s="267"/>
      <c r="NQA202" s="267"/>
      <c r="NQB202" s="267"/>
      <c r="NQC202" s="267"/>
      <c r="NQD202" s="267"/>
      <c r="NQE202" s="267"/>
      <c r="NQF202" s="267"/>
      <c r="NQG202" s="267"/>
      <c r="NQH202" s="267"/>
      <c r="NQI202" s="267"/>
      <c r="NQJ202" s="267"/>
      <c r="NQK202" s="267"/>
      <c r="NQL202" s="267"/>
      <c r="NQM202" s="267"/>
      <c r="NQN202" s="267"/>
      <c r="NQO202" s="267"/>
      <c r="NQP202" s="267"/>
      <c r="NQQ202" s="267"/>
      <c r="NQR202" s="267"/>
      <c r="NQS202" s="267"/>
      <c r="NQT202" s="267"/>
      <c r="NQU202" s="267"/>
      <c r="NQV202" s="267"/>
      <c r="NQW202" s="267"/>
      <c r="NQX202" s="267"/>
      <c r="NQY202" s="267"/>
      <c r="NQZ202" s="267"/>
      <c r="NRA202" s="267"/>
      <c r="NRB202" s="267"/>
      <c r="NRC202" s="267"/>
      <c r="NRD202" s="267"/>
      <c r="NRE202" s="267"/>
      <c r="NRF202" s="267"/>
      <c r="NRG202" s="267"/>
      <c r="NRH202" s="267"/>
      <c r="NRI202" s="267"/>
      <c r="NRJ202" s="267"/>
      <c r="NRK202" s="267"/>
      <c r="NRL202" s="267"/>
      <c r="NRM202" s="267"/>
      <c r="NRN202" s="267"/>
      <c r="NRO202" s="267"/>
      <c r="NRP202" s="267"/>
      <c r="NRQ202" s="267"/>
      <c r="NRR202" s="267"/>
      <c r="NRS202" s="267"/>
      <c r="NRT202" s="267"/>
      <c r="NRU202" s="267"/>
      <c r="NRV202" s="267"/>
      <c r="NRW202" s="267"/>
      <c r="NRX202" s="267"/>
      <c r="NRY202" s="267"/>
      <c r="NRZ202" s="267"/>
      <c r="NSA202" s="267"/>
      <c r="NSB202" s="267"/>
      <c r="NSC202" s="267"/>
      <c r="NSD202" s="267"/>
      <c r="NSE202" s="267"/>
      <c r="NSF202" s="267"/>
      <c r="NSG202" s="267"/>
      <c r="NSH202" s="267"/>
      <c r="NSI202" s="267"/>
      <c r="NSJ202" s="267"/>
      <c r="NSK202" s="267"/>
      <c r="NSL202" s="267"/>
      <c r="NSM202" s="267"/>
      <c r="NSN202" s="267"/>
      <c r="NSO202" s="267"/>
      <c r="NSP202" s="267"/>
      <c r="NSQ202" s="267"/>
      <c r="NSR202" s="267"/>
      <c r="NSS202" s="267"/>
      <c r="NST202" s="267"/>
      <c r="NSU202" s="267"/>
      <c r="NSV202" s="267"/>
      <c r="NSW202" s="267"/>
      <c r="NSX202" s="267"/>
      <c r="NSY202" s="267"/>
      <c r="NSZ202" s="267"/>
      <c r="NTA202" s="267"/>
      <c r="NTB202" s="267"/>
      <c r="NTC202" s="267"/>
      <c r="NTD202" s="267"/>
      <c r="NTE202" s="267"/>
      <c r="NTF202" s="267"/>
      <c r="NTG202" s="267"/>
      <c r="NTH202" s="267"/>
      <c r="NTI202" s="267"/>
      <c r="NTJ202" s="267"/>
      <c r="NTK202" s="267"/>
      <c r="NTL202" s="267"/>
      <c r="NTM202" s="267"/>
      <c r="NTN202" s="267"/>
      <c r="NTO202" s="267"/>
      <c r="NTP202" s="267"/>
      <c r="NTQ202" s="267"/>
      <c r="NTR202" s="267"/>
      <c r="NTS202" s="267"/>
      <c r="NTT202" s="267"/>
      <c r="NTU202" s="267"/>
      <c r="NTV202" s="267"/>
      <c r="NTW202" s="267"/>
      <c r="NTX202" s="267"/>
      <c r="NTY202" s="267"/>
      <c r="NTZ202" s="267"/>
      <c r="NUA202" s="267"/>
      <c r="NUB202" s="267"/>
      <c r="NUC202" s="267"/>
      <c r="NUD202" s="267"/>
      <c r="NUE202" s="267"/>
      <c r="NUF202" s="267"/>
      <c r="NUG202" s="267"/>
      <c r="NUH202" s="267"/>
      <c r="NUI202" s="267"/>
      <c r="NUJ202" s="267"/>
      <c r="NUK202" s="267"/>
      <c r="NUL202" s="267"/>
      <c r="NUM202" s="267"/>
      <c r="NUN202" s="267"/>
      <c r="NUO202" s="267"/>
      <c r="NUP202" s="267"/>
      <c r="NUQ202" s="267"/>
      <c r="NUR202" s="267"/>
      <c r="NUS202" s="267"/>
      <c r="NUT202" s="267"/>
      <c r="NUU202" s="267"/>
      <c r="NUV202" s="267"/>
      <c r="NUW202" s="267"/>
      <c r="NUX202" s="267"/>
      <c r="NUY202" s="267"/>
      <c r="NUZ202" s="267"/>
      <c r="NVA202" s="267"/>
      <c r="NVB202" s="267"/>
      <c r="NVC202" s="267"/>
      <c r="NVD202" s="267"/>
      <c r="NVE202" s="267"/>
      <c r="NVF202" s="267"/>
      <c r="NVG202" s="267"/>
      <c r="NVH202" s="267"/>
      <c r="NVI202" s="267"/>
      <c r="NVJ202" s="267"/>
      <c r="NVK202" s="267"/>
      <c r="NVL202" s="267"/>
      <c r="NVM202" s="267"/>
      <c r="NVN202" s="267"/>
      <c r="NVO202" s="267"/>
      <c r="NVP202" s="267"/>
      <c r="NVQ202" s="267"/>
      <c r="NVR202" s="267"/>
      <c r="NVS202" s="267"/>
      <c r="NVT202" s="267"/>
      <c r="NVU202" s="267"/>
      <c r="NVV202" s="267"/>
      <c r="NVW202" s="267"/>
      <c r="NVX202" s="267"/>
      <c r="NVY202" s="267"/>
      <c r="NVZ202" s="267"/>
      <c r="NWA202" s="267"/>
      <c r="NWB202" s="267"/>
      <c r="NWC202" s="267"/>
      <c r="NWD202" s="267"/>
      <c r="NWE202" s="267"/>
      <c r="NWF202" s="267"/>
      <c r="NWG202" s="267"/>
      <c r="NWH202" s="267"/>
      <c r="NWI202" s="267"/>
      <c r="NWJ202" s="267"/>
      <c r="NWK202" s="267"/>
      <c r="NWL202" s="267"/>
      <c r="NWM202" s="267"/>
      <c r="NWN202" s="267"/>
      <c r="NWO202" s="267"/>
      <c r="NWP202" s="267"/>
      <c r="NWQ202" s="267"/>
      <c r="NWR202" s="267"/>
      <c r="NWS202" s="267"/>
      <c r="NWT202" s="267"/>
      <c r="NWU202" s="267"/>
      <c r="NWV202" s="267"/>
      <c r="NWW202" s="267"/>
      <c r="NWX202" s="267"/>
      <c r="NWY202" s="267"/>
      <c r="NWZ202" s="267"/>
      <c r="NXA202" s="267"/>
      <c r="NXB202" s="267"/>
      <c r="NXC202" s="267"/>
      <c r="NXD202" s="267"/>
      <c r="NXE202" s="267"/>
      <c r="NXF202" s="267"/>
      <c r="NXG202" s="267"/>
      <c r="NXH202" s="267"/>
      <c r="NXI202" s="267"/>
      <c r="NXJ202" s="267"/>
      <c r="NXK202" s="267"/>
      <c r="NXL202" s="267"/>
      <c r="NXM202" s="267"/>
      <c r="NXN202" s="267"/>
      <c r="NXO202" s="267"/>
      <c r="NXP202" s="267"/>
      <c r="NXQ202" s="267"/>
      <c r="NXR202" s="267"/>
      <c r="NXS202" s="267"/>
      <c r="NXT202" s="267"/>
      <c r="NXU202" s="267"/>
      <c r="NXV202" s="267"/>
      <c r="NXW202" s="267"/>
      <c r="NXX202" s="267"/>
      <c r="NXY202" s="267"/>
      <c r="NXZ202" s="267"/>
      <c r="NYA202" s="267"/>
      <c r="NYB202" s="267"/>
      <c r="NYC202" s="267"/>
      <c r="NYD202" s="267"/>
      <c r="NYE202" s="267"/>
      <c r="NYF202" s="267"/>
      <c r="NYG202" s="267"/>
      <c r="NYH202" s="267"/>
      <c r="NYI202" s="267"/>
      <c r="NYJ202" s="267"/>
      <c r="NYK202" s="267"/>
      <c r="NYL202" s="267"/>
      <c r="NYM202" s="267"/>
      <c r="NYN202" s="267"/>
      <c r="NYO202" s="267"/>
      <c r="NYP202" s="267"/>
      <c r="NYQ202" s="267"/>
      <c r="NYR202" s="267"/>
      <c r="NYS202" s="267"/>
      <c r="NYT202" s="267"/>
      <c r="NYU202" s="267"/>
      <c r="NYV202" s="267"/>
      <c r="NYW202" s="267"/>
      <c r="NYX202" s="267"/>
      <c r="NYY202" s="267"/>
      <c r="NYZ202" s="267"/>
      <c r="NZA202" s="267"/>
      <c r="NZB202" s="267"/>
      <c r="NZC202" s="267"/>
      <c r="NZD202" s="267"/>
      <c r="NZE202" s="267"/>
      <c r="NZF202" s="267"/>
      <c r="NZG202" s="267"/>
      <c r="NZH202" s="267"/>
      <c r="NZI202" s="267"/>
      <c r="NZJ202" s="267"/>
      <c r="NZK202" s="267"/>
      <c r="NZL202" s="267"/>
      <c r="NZM202" s="267"/>
      <c r="NZN202" s="267"/>
      <c r="NZO202" s="267"/>
      <c r="NZP202" s="267"/>
      <c r="NZQ202" s="267"/>
      <c r="NZR202" s="267"/>
      <c r="NZS202" s="267"/>
      <c r="NZT202" s="267"/>
      <c r="NZU202" s="267"/>
      <c r="NZV202" s="267"/>
      <c r="NZW202" s="267"/>
      <c r="NZX202" s="267"/>
      <c r="NZY202" s="267"/>
      <c r="NZZ202" s="267"/>
      <c r="OAA202" s="267"/>
      <c r="OAB202" s="267"/>
      <c r="OAC202" s="267"/>
      <c r="OAD202" s="267"/>
      <c r="OAE202" s="267"/>
      <c r="OAF202" s="267"/>
      <c r="OAG202" s="267"/>
      <c r="OAH202" s="267"/>
      <c r="OAI202" s="267"/>
      <c r="OAJ202" s="267"/>
      <c r="OAK202" s="267"/>
      <c r="OAL202" s="267"/>
      <c r="OAM202" s="267"/>
      <c r="OAN202" s="267"/>
      <c r="OAO202" s="267"/>
      <c r="OAP202" s="267"/>
      <c r="OAQ202" s="267"/>
      <c r="OAR202" s="267"/>
      <c r="OAS202" s="267"/>
      <c r="OAT202" s="267"/>
      <c r="OAU202" s="267"/>
      <c r="OAV202" s="267"/>
      <c r="OAW202" s="267"/>
      <c r="OAX202" s="267"/>
      <c r="OAY202" s="267"/>
      <c r="OAZ202" s="267"/>
      <c r="OBA202" s="267"/>
      <c r="OBB202" s="267"/>
      <c r="OBC202" s="267"/>
      <c r="OBD202" s="267"/>
      <c r="OBE202" s="267"/>
      <c r="OBF202" s="267"/>
      <c r="OBG202" s="267"/>
      <c r="OBH202" s="267"/>
      <c r="OBI202" s="267"/>
      <c r="OBJ202" s="267"/>
      <c r="OBK202" s="267"/>
      <c r="OBL202" s="267"/>
      <c r="OBM202" s="267"/>
      <c r="OBN202" s="267"/>
      <c r="OBO202" s="267"/>
      <c r="OBP202" s="267"/>
      <c r="OBQ202" s="267"/>
      <c r="OBR202" s="267"/>
      <c r="OBS202" s="267"/>
      <c r="OBT202" s="267"/>
      <c r="OBU202" s="267"/>
      <c r="OBV202" s="267"/>
      <c r="OBW202" s="267"/>
      <c r="OBX202" s="267"/>
      <c r="OBY202" s="267"/>
      <c r="OBZ202" s="267"/>
      <c r="OCA202" s="267"/>
      <c r="OCB202" s="267"/>
      <c r="OCC202" s="267"/>
      <c r="OCD202" s="267"/>
      <c r="OCE202" s="267"/>
      <c r="OCF202" s="267"/>
      <c r="OCG202" s="267"/>
      <c r="OCH202" s="267"/>
      <c r="OCI202" s="267"/>
      <c r="OCJ202" s="267"/>
      <c r="OCK202" s="267"/>
      <c r="OCL202" s="267"/>
      <c r="OCM202" s="267"/>
      <c r="OCN202" s="267"/>
      <c r="OCO202" s="267"/>
      <c r="OCP202" s="267"/>
      <c r="OCQ202" s="267"/>
      <c r="OCR202" s="267"/>
      <c r="OCS202" s="267"/>
      <c r="OCT202" s="267"/>
      <c r="OCU202" s="267"/>
      <c r="OCV202" s="267"/>
      <c r="OCW202" s="267"/>
      <c r="OCX202" s="267"/>
      <c r="OCY202" s="267"/>
      <c r="OCZ202" s="267"/>
      <c r="ODA202" s="267"/>
      <c r="ODB202" s="267"/>
      <c r="ODC202" s="267"/>
      <c r="ODD202" s="267"/>
      <c r="ODE202" s="267"/>
      <c r="ODF202" s="267"/>
      <c r="ODG202" s="267"/>
      <c r="ODH202" s="267"/>
      <c r="ODI202" s="267"/>
      <c r="ODJ202" s="267"/>
      <c r="ODK202" s="267"/>
      <c r="ODL202" s="267"/>
      <c r="ODM202" s="267"/>
      <c r="ODN202" s="267"/>
      <c r="ODO202" s="267"/>
      <c r="ODP202" s="267"/>
      <c r="ODQ202" s="267"/>
      <c r="ODR202" s="267"/>
      <c r="ODS202" s="267"/>
      <c r="ODT202" s="267"/>
      <c r="ODU202" s="267"/>
      <c r="ODV202" s="267"/>
      <c r="ODW202" s="267"/>
      <c r="ODX202" s="267"/>
      <c r="ODY202" s="267"/>
      <c r="ODZ202" s="267"/>
      <c r="OEA202" s="267"/>
      <c r="OEB202" s="267"/>
      <c r="OEC202" s="267"/>
      <c r="OED202" s="267"/>
      <c r="OEE202" s="267"/>
      <c r="OEF202" s="267"/>
      <c r="OEG202" s="267"/>
      <c r="OEH202" s="267"/>
      <c r="OEI202" s="267"/>
      <c r="OEJ202" s="267"/>
      <c r="OEK202" s="267"/>
      <c r="OEL202" s="267"/>
      <c r="OEM202" s="267"/>
      <c r="OEN202" s="267"/>
      <c r="OEO202" s="267"/>
      <c r="OEP202" s="267"/>
      <c r="OEQ202" s="267"/>
      <c r="OER202" s="267"/>
      <c r="OES202" s="267"/>
      <c r="OET202" s="267"/>
      <c r="OEU202" s="267"/>
      <c r="OEV202" s="267"/>
      <c r="OEW202" s="267"/>
      <c r="OEX202" s="267"/>
      <c r="OEY202" s="267"/>
      <c r="OEZ202" s="267"/>
      <c r="OFA202" s="267"/>
      <c r="OFB202" s="267"/>
      <c r="OFC202" s="267"/>
      <c r="OFD202" s="267"/>
      <c r="OFE202" s="267"/>
      <c r="OFF202" s="267"/>
      <c r="OFG202" s="267"/>
      <c r="OFH202" s="267"/>
      <c r="OFI202" s="267"/>
      <c r="OFJ202" s="267"/>
      <c r="OFK202" s="267"/>
      <c r="OFL202" s="267"/>
      <c r="OFM202" s="267"/>
      <c r="OFN202" s="267"/>
      <c r="OFO202" s="267"/>
      <c r="OFP202" s="267"/>
      <c r="OFQ202" s="267"/>
      <c r="OFR202" s="267"/>
      <c r="OFS202" s="267"/>
      <c r="OFT202" s="267"/>
      <c r="OFU202" s="267"/>
      <c r="OFV202" s="267"/>
      <c r="OFW202" s="267"/>
      <c r="OFX202" s="267"/>
      <c r="OFY202" s="267"/>
      <c r="OFZ202" s="267"/>
      <c r="OGA202" s="267"/>
      <c r="OGB202" s="267"/>
      <c r="OGC202" s="267"/>
      <c r="OGD202" s="267"/>
      <c r="OGE202" s="267"/>
      <c r="OGF202" s="267"/>
      <c r="OGG202" s="267"/>
      <c r="OGH202" s="267"/>
      <c r="OGI202" s="267"/>
      <c r="OGJ202" s="267"/>
      <c r="OGK202" s="267"/>
      <c r="OGL202" s="267"/>
      <c r="OGM202" s="267"/>
      <c r="OGN202" s="267"/>
      <c r="OGO202" s="267"/>
      <c r="OGP202" s="267"/>
      <c r="OGQ202" s="267"/>
      <c r="OGR202" s="267"/>
      <c r="OGS202" s="267"/>
      <c r="OGT202" s="267"/>
      <c r="OGU202" s="267"/>
      <c r="OGV202" s="267"/>
      <c r="OGW202" s="267"/>
      <c r="OGX202" s="267"/>
      <c r="OGY202" s="267"/>
      <c r="OGZ202" s="267"/>
      <c r="OHA202" s="267"/>
      <c r="OHB202" s="267"/>
      <c r="OHC202" s="267"/>
      <c r="OHD202" s="267"/>
      <c r="OHE202" s="267"/>
      <c r="OHF202" s="267"/>
      <c r="OHG202" s="267"/>
      <c r="OHH202" s="267"/>
      <c r="OHI202" s="267"/>
      <c r="OHJ202" s="267"/>
      <c r="OHK202" s="267"/>
      <c r="OHL202" s="267"/>
      <c r="OHM202" s="267"/>
      <c r="OHN202" s="267"/>
      <c r="OHO202" s="267"/>
      <c r="OHP202" s="267"/>
      <c r="OHQ202" s="267"/>
      <c r="OHR202" s="267"/>
      <c r="OHS202" s="267"/>
      <c r="OHT202" s="267"/>
      <c r="OHU202" s="267"/>
      <c r="OHV202" s="267"/>
      <c r="OHW202" s="267"/>
      <c r="OHX202" s="267"/>
      <c r="OHY202" s="267"/>
      <c r="OHZ202" s="267"/>
      <c r="OIA202" s="267"/>
      <c r="OIB202" s="267"/>
      <c r="OIC202" s="267"/>
      <c r="OID202" s="267"/>
      <c r="OIE202" s="267"/>
      <c r="OIF202" s="267"/>
      <c r="OIG202" s="267"/>
      <c r="OIH202" s="267"/>
      <c r="OII202" s="267"/>
      <c r="OIJ202" s="267"/>
      <c r="OIK202" s="267"/>
      <c r="OIL202" s="267"/>
      <c r="OIM202" s="267"/>
      <c r="OIN202" s="267"/>
      <c r="OIO202" s="267"/>
      <c r="OIP202" s="267"/>
      <c r="OIQ202" s="267"/>
      <c r="OIR202" s="267"/>
      <c r="OIS202" s="267"/>
      <c r="OIT202" s="267"/>
      <c r="OIU202" s="267"/>
      <c r="OIV202" s="267"/>
      <c r="OIW202" s="267"/>
      <c r="OIX202" s="267"/>
      <c r="OIY202" s="267"/>
      <c r="OIZ202" s="267"/>
      <c r="OJA202" s="267"/>
      <c r="OJB202" s="267"/>
      <c r="OJC202" s="267"/>
      <c r="OJD202" s="267"/>
      <c r="OJE202" s="267"/>
      <c r="OJF202" s="267"/>
      <c r="OJG202" s="267"/>
      <c r="OJH202" s="267"/>
      <c r="OJI202" s="267"/>
      <c r="OJJ202" s="267"/>
      <c r="OJK202" s="267"/>
      <c r="OJL202" s="267"/>
      <c r="OJM202" s="267"/>
      <c r="OJN202" s="267"/>
      <c r="OJO202" s="267"/>
      <c r="OJP202" s="267"/>
      <c r="OJQ202" s="267"/>
      <c r="OJR202" s="267"/>
      <c r="OJS202" s="267"/>
      <c r="OJT202" s="267"/>
      <c r="OJU202" s="267"/>
      <c r="OJV202" s="267"/>
      <c r="OJW202" s="267"/>
      <c r="OJX202" s="267"/>
      <c r="OJY202" s="267"/>
      <c r="OJZ202" s="267"/>
      <c r="OKA202" s="267"/>
      <c r="OKB202" s="267"/>
      <c r="OKC202" s="267"/>
      <c r="OKD202" s="267"/>
      <c r="OKE202" s="267"/>
      <c r="OKF202" s="267"/>
      <c r="OKG202" s="267"/>
      <c r="OKH202" s="267"/>
      <c r="OKI202" s="267"/>
      <c r="OKJ202" s="267"/>
      <c r="OKK202" s="267"/>
      <c r="OKL202" s="267"/>
      <c r="OKM202" s="267"/>
      <c r="OKN202" s="267"/>
      <c r="OKO202" s="267"/>
      <c r="OKP202" s="267"/>
      <c r="OKQ202" s="267"/>
      <c r="OKR202" s="267"/>
      <c r="OKS202" s="267"/>
      <c r="OKT202" s="267"/>
      <c r="OKU202" s="267"/>
      <c r="OKV202" s="267"/>
      <c r="OKW202" s="267"/>
      <c r="OKX202" s="267"/>
      <c r="OKY202" s="267"/>
      <c r="OKZ202" s="267"/>
      <c r="OLA202" s="267"/>
      <c r="OLB202" s="267"/>
      <c r="OLC202" s="267"/>
      <c r="OLD202" s="267"/>
      <c r="OLE202" s="267"/>
      <c r="OLF202" s="267"/>
      <c r="OLG202" s="267"/>
      <c r="OLH202" s="267"/>
      <c r="OLI202" s="267"/>
      <c r="OLJ202" s="267"/>
      <c r="OLK202" s="267"/>
      <c r="OLL202" s="267"/>
      <c r="OLM202" s="267"/>
      <c r="OLN202" s="267"/>
      <c r="OLO202" s="267"/>
      <c r="OLP202" s="267"/>
      <c r="OLQ202" s="267"/>
      <c r="OLR202" s="267"/>
      <c r="OLS202" s="267"/>
      <c r="OLT202" s="267"/>
      <c r="OLU202" s="267"/>
      <c r="OLV202" s="267"/>
      <c r="OLW202" s="267"/>
      <c r="OLX202" s="267"/>
      <c r="OLY202" s="267"/>
      <c r="OLZ202" s="267"/>
      <c r="OMA202" s="267"/>
      <c r="OMB202" s="267"/>
      <c r="OMC202" s="267"/>
      <c r="OMD202" s="267"/>
      <c r="OME202" s="267"/>
      <c r="OMF202" s="267"/>
      <c r="OMG202" s="267"/>
      <c r="OMH202" s="267"/>
      <c r="OMI202" s="267"/>
      <c r="OMJ202" s="267"/>
      <c r="OMK202" s="267"/>
      <c r="OML202" s="267"/>
      <c r="OMM202" s="267"/>
      <c r="OMN202" s="267"/>
      <c r="OMO202" s="267"/>
      <c r="OMP202" s="267"/>
      <c r="OMQ202" s="267"/>
      <c r="OMR202" s="267"/>
      <c r="OMS202" s="267"/>
      <c r="OMT202" s="267"/>
      <c r="OMU202" s="267"/>
      <c r="OMV202" s="267"/>
      <c r="OMW202" s="267"/>
      <c r="OMX202" s="267"/>
      <c r="OMY202" s="267"/>
      <c r="OMZ202" s="267"/>
      <c r="ONA202" s="267"/>
      <c r="ONB202" s="267"/>
      <c r="ONC202" s="267"/>
      <c r="OND202" s="267"/>
      <c r="ONE202" s="267"/>
      <c r="ONF202" s="267"/>
      <c r="ONG202" s="267"/>
      <c r="ONH202" s="267"/>
      <c r="ONI202" s="267"/>
      <c r="ONJ202" s="267"/>
      <c r="ONK202" s="267"/>
      <c r="ONL202" s="267"/>
      <c r="ONM202" s="267"/>
      <c r="ONN202" s="267"/>
      <c r="ONO202" s="267"/>
      <c r="ONP202" s="267"/>
      <c r="ONQ202" s="267"/>
      <c r="ONR202" s="267"/>
      <c r="ONS202" s="267"/>
      <c r="ONT202" s="267"/>
      <c r="ONU202" s="267"/>
      <c r="ONV202" s="267"/>
      <c r="ONW202" s="267"/>
      <c r="ONX202" s="267"/>
      <c r="ONY202" s="267"/>
      <c r="ONZ202" s="267"/>
      <c r="OOA202" s="267"/>
      <c r="OOB202" s="267"/>
      <c r="OOC202" s="267"/>
      <c r="OOD202" s="267"/>
      <c r="OOE202" s="267"/>
      <c r="OOF202" s="267"/>
      <c r="OOG202" s="267"/>
      <c r="OOH202" s="267"/>
      <c r="OOI202" s="267"/>
      <c r="OOJ202" s="267"/>
      <c r="OOK202" s="267"/>
      <c r="OOL202" s="267"/>
      <c r="OOM202" s="267"/>
      <c r="OON202" s="267"/>
      <c r="OOO202" s="267"/>
      <c r="OOP202" s="267"/>
      <c r="OOQ202" s="267"/>
      <c r="OOR202" s="267"/>
      <c r="OOS202" s="267"/>
      <c r="OOT202" s="267"/>
      <c r="OOU202" s="267"/>
      <c r="OOV202" s="267"/>
      <c r="OOW202" s="267"/>
      <c r="OOX202" s="267"/>
      <c r="OOY202" s="267"/>
      <c r="OOZ202" s="267"/>
      <c r="OPA202" s="267"/>
      <c r="OPB202" s="267"/>
      <c r="OPC202" s="267"/>
      <c r="OPD202" s="267"/>
      <c r="OPE202" s="267"/>
      <c r="OPF202" s="267"/>
      <c r="OPG202" s="267"/>
      <c r="OPH202" s="267"/>
      <c r="OPI202" s="267"/>
      <c r="OPJ202" s="267"/>
      <c r="OPK202" s="267"/>
      <c r="OPL202" s="267"/>
      <c r="OPM202" s="267"/>
      <c r="OPN202" s="267"/>
      <c r="OPO202" s="267"/>
      <c r="OPP202" s="267"/>
      <c r="OPQ202" s="267"/>
      <c r="OPR202" s="267"/>
      <c r="OPS202" s="267"/>
      <c r="OPT202" s="267"/>
      <c r="OPU202" s="267"/>
      <c r="OPV202" s="267"/>
      <c r="OPW202" s="267"/>
      <c r="OPX202" s="267"/>
      <c r="OPY202" s="267"/>
      <c r="OPZ202" s="267"/>
      <c r="OQA202" s="267"/>
      <c r="OQB202" s="267"/>
      <c r="OQC202" s="267"/>
      <c r="OQD202" s="267"/>
      <c r="OQE202" s="267"/>
      <c r="OQF202" s="267"/>
      <c r="OQG202" s="267"/>
      <c r="OQH202" s="267"/>
      <c r="OQI202" s="267"/>
      <c r="OQJ202" s="267"/>
      <c r="OQK202" s="267"/>
      <c r="OQL202" s="267"/>
      <c r="OQM202" s="267"/>
      <c r="OQN202" s="267"/>
      <c r="OQO202" s="267"/>
      <c r="OQP202" s="267"/>
      <c r="OQQ202" s="267"/>
      <c r="OQR202" s="267"/>
      <c r="OQS202" s="267"/>
      <c r="OQT202" s="267"/>
      <c r="OQU202" s="267"/>
      <c r="OQV202" s="267"/>
      <c r="OQW202" s="267"/>
      <c r="OQX202" s="267"/>
      <c r="OQY202" s="267"/>
      <c r="OQZ202" s="267"/>
      <c r="ORA202" s="267"/>
      <c r="ORB202" s="267"/>
      <c r="ORC202" s="267"/>
      <c r="ORD202" s="267"/>
      <c r="ORE202" s="267"/>
      <c r="ORF202" s="267"/>
      <c r="ORG202" s="267"/>
      <c r="ORH202" s="267"/>
      <c r="ORI202" s="267"/>
      <c r="ORJ202" s="267"/>
      <c r="ORK202" s="267"/>
      <c r="ORL202" s="267"/>
      <c r="ORM202" s="267"/>
      <c r="ORN202" s="267"/>
      <c r="ORO202" s="267"/>
      <c r="ORP202" s="267"/>
      <c r="ORQ202" s="267"/>
      <c r="ORR202" s="267"/>
      <c r="ORS202" s="267"/>
      <c r="ORT202" s="267"/>
      <c r="ORU202" s="267"/>
      <c r="ORV202" s="267"/>
      <c r="ORW202" s="267"/>
      <c r="ORX202" s="267"/>
      <c r="ORY202" s="267"/>
      <c r="ORZ202" s="267"/>
      <c r="OSA202" s="267"/>
      <c r="OSB202" s="267"/>
      <c r="OSC202" s="267"/>
      <c r="OSD202" s="267"/>
      <c r="OSE202" s="267"/>
      <c r="OSF202" s="267"/>
      <c r="OSG202" s="267"/>
      <c r="OSH202" s="267"/>
      <c r="OSI202" s="267"/>
      <c r="OSJ202" s="267"/>
      <c r="OSK202" s="267"/>
      <c r="OSL202" s="267"/>
      <c r="OSM202" s="267"/>
      <c r="OSN202" s="267"/>
      <c r="OSO202" s="267"/>
      <c r="OSP202" s="267"/>
      <c r="OSQ202" s="267"/>
      <c r="OSR202" s="267"/>
      <c r="OSS202" s="267"/>
      <c r="OST202" s="267"/>
      <c r="OSU202" s="267"/>
      <c r="OSV202" s="267"/>
      <c r="OSW202" s="267"/>
      <c r="OSX202" s="267"/>
      <c r="OSY202" s="267"/>
      <c r="OSZ202" s="267"/>
      <c r="OTA202" s="267"/>
      <c r="OTB202" s="267"/>
      <c r="OTC202" s="267"/>
      <c r="OTD202" s="267"/>
      <c r="OTE202" s="267"/>
      <c r="OTF202" s="267"/>
      <c r="OTG202" s="267"/>
      <c r="OTH202" s="267"/>
      <c r="OTI202" s="267"/>
      <c r="OTJ202" s="267"/>
      <c r="OTK202" s="267"/>
      <c r="OTL202" s="267"/>
      <c r="OTM202" s="267"/>
      <c r="OTN202" s="267"/>
      <c r="OTO202" s="267"/>
      <c r="OTP202" s="267"/>
      <c r="OTQ202" s="267"/>
      <c r="OTR202" s="267"/>
      <c r="OTS202" s="267"/>
      <c r="OTT202" s="267"/>
      <c r="OTU202" s="267"/>
      <c r="OTV202" s="267"/>
      <c r="OTW202" s="267"/>
      <c r="OTX202" s="267"/>
      <c r="OTY202" s="267"/>
      <c r="OTZ202" s="267"/>
      <c r="OUA202" s="267"/>
      <c r="OUB202" s="267"/>
      <c r="OUC202" s="267"/>
      <c r="OUD202" s="267"/>
      <c r="OUE202" s="267"/>
      <c r="OUF202" s="267"/>
      <c r="OUG202" s="267"/>
      <c r="OUH202" s="267"/>
      <c r="OUI202" s="267"/>
      <c r="OUJ202" s="267"/>
      <c r="OUK202" s="267"/>
      <c r="OUL202" s="267"/>
      <c r="OUM202" s="267"/>
      <c r="OUN202" s="267"/>
      <c r="OUO202" s="267"/>
      <c r="OUP202" s="267"/>
      <c r="OUQ202" s="267"/>
      <c r="OUR202" s="267"/>
      <c r="OUS202" s="267"/>
      <c r="OUT202" s="267"/>
      <c r="OUU202" s="267"/>
      <c r="OUV202" s="267"/>
      <c r="OUW202" s="267"/>
      <c r="OUX202" s="267"/>
      <c r="OUY202" s="267"/>
      <c r="OUZ202" s="267"/>
      <c r="OVA202" s="267"/>
      <c r="OVB202" s="267"/>
      <c r="OVC202" s="267"/>
      <c r="OVD202" s="267"/>
      <c r="OVE202" s="267"/>
      <c r="OVF202" s="267"/>
      <c r="OVG202" s="267"/>
      <c r="OVH202" s="267"/>
      <c r="OVI202" s="267"/>
      <c r="OVJ202" s="267"/>
      <c r="OVK202" s="267"/>
      <c r="OVL202" s="267"/>
      <c r="OVM202" s="267"/>
      <c r="OVN202" s="267"/>
      <c r="OVO202" s="267"/>
      <c r="OVP202" s="267"/>
      <c r="OVQ202" s="267"/>
      <c r="OVR202" s="267"/>
      <c r="OVS202" s="267"/>
      <c r="OVT202" s="267"/>
      <c r="OVU202" s="267"/>
      <c r="OVV202" s="267"/>
      <c r="OVW202" s="267"/>
      <c r="OVX202" s="267"/>
      <c r="OVY202" s="267"/>
      <c r="OVZ202" s="267"/>
      <c r="OWA202" s="267"/>
      <c r="OWB202" s="267"/>
      <c r="OWC202" s="267"/>
      <c r="OWD202" s="267"/>
      <c r="OWE202" s="267"/>
      <c r="OWF202" s="267"/>
      <c r="OWG202" s="267"/>
      <c r="OWH202" s="267"/>
      <c r="OWI202" s="267"/>
      <c r="OWJ202" s="267"/>
      <c r="OWK202" s="267"/>
      <c r="OWL202" s="267"/>
      <c r="OWM202" s="267"/>
      <c r="OWN202" s="267"/>
      <c r="OWO202" s="267"/>
      <c r="OWP202" s="267"/>
      <c r="OWQ202" s="267"/>
      <c r="OWR202" s="267"/>
      <c r="OWS202" s="267"/>
      <c r="OWT202" s="267"/>
      <c r="OWU202" s="267"/>
      <c r="OWV202" s="267"/>
      <c r="OWW202" s="267"/>
      <c r="OWX202" s="267"/>
      <c r="OWY202" s="267"/>
      <c r="OWZ202" s="267"/>
      <c r="OXA202" s="267"/>
      <c r="OXB202" s="267"/>
      <c r="OXC202" s="267"/>
      <c r="OXD202" s="267"/>
      <c r="OXE202" s="267"/>
      <c r="OXF202" s="267"/>
      <c r="OXG202" s="267"/>
      <c r="OXH202" s="267"/>
      <c r="OXI202" s="267"/>
      <c r="OXJ202" s="267"/>
      <c r="OXK202" s="267"/>
      <c r="OXL202" s="267"/>
      <c r="OXM202" s="267"/>
      <c r="OXN202" s="267"/>
      <c r="OXO202" s="267"/>
      <c r="OXP202" s="267"/>
      <c r="OXQ202" s="267"/>
      <c r="OXR202" s="267"/>
      <c r="OXS202" s="267"/>
      <c r="OXT202" s="267"/>
      <c r="OXU202" s="267"/>
      <c r="OXV202" s="267"/>
      <c r="OXW202" s="267"/>
      <c r="OXX202" s="267"/>
      <c r="OXY202" s="267"/>
      <c r="OXZ202" s="267"/>
      <c r="OYA202" s="267"/>
      <c r="OYB202" s="267"/>
      <c r="OYC202" s="267"/>
      <c r="OYD202" s="267"/>
      <c r="OYE202" s="267"/>
      <c r="OYF202" s="267"/>
      <c r="OYG202" s="267"/>
      <c r="OYH202" s="267"/>
      <c r="OYI202" s="267"/>
      <c r="OYJ202" s="267"/>
      <c r="OYK202" s="267"/>
      <c r="OYL202" s="267"/>
      <c r="OYM202" s="267"/>
      <c r="OYN202" s="267"/>
      <c r="OYO202" s="267"/>
      <c r="OYP202" s="267"/>
      <c r="OYQ202" s="267"/>
      <c r="OYR202" s="267"/>
      <c r="OYS202" s="267"/>
      <c r="OYT202" s="267"/>
      <c r="OYU202" s="267"/>
      <c r="OYV202" s="267"/>
      <c r="OYW202" s="267"/>
      <c r="OYX202" s="267"/>
      <c r="OYY202" s="267"/>
      <c r="OYZ202" s="267"/>
      <c r="OZA202" s="267"/>
      <c r="OZB202" s="267"/>
      <c r="OZC202" s="267"/>
      <c r="OZD202" s="267"/>
      <c r="OZE202" s="267"/>
      <c r="OZF202" s="267"/>
      <c r="OZG202" s="267"/>
      <c r="OZH202" s="267"/>
      <c r="OZI202" s="267"/>
      <c r="OZJ202" s="267"/>
      <c r="OZK202" s="267"/>
      <c r="OZL202" s="267"/>
      <c r="OZM202" s="267"/>
      <c r="OZN202" s="267"/>
      <c r="OZO202" s="267"/>
      <c r="OZP202" s="267"/>
      <c r="OZQ202" s="267"/>
      <c r="OZR202" s="267"/>
      <c r="OZS202" s="267"/>
      <c r="OZT202" s="267"/>
      <c r="OZU202" s="267"/>
      <c r="OZV202" s="267"/>
      <c r="OZW202" s="267"/>
      <c r="OZX202" s="267"/>
      <c r="OZY202" s="267"/>
      <c r="OZZ202" s="267"/>
      <c r="PAA202" s="267"/>
      <c r="PAB202" s="267"/>
      <c r="PAC202" s="267"/>
      <c r="PAD202" s="267"/>
      <c r="PAE202" s="267"/>
      <c r="PAF202" s="267"/>
      <c r="PAG202" s="267"/>
      <c r="PAH202" s="267"/>
      <c r="PAI202" s="267"/>
      <c r="PAJ202" s="267"/>
      <c r="PAK202" s="267"/>
      <c r="PAL202" s="267"/>
      <c r="PAM202" s="267"/>
      <c r="PAN202" s="267"/>
      <c r="PAO202" s="267"/>
      <c r="PAP202" s="267"/>
      <c r="PAQ202" s="267"/>
      <c r="PAR202" s="267"/>
      <c r="PAS202" s="267"/>
      <c r="PAT202" s="267"/>
      <c r="PAU202" s="267"/>
      <c r="PAV202" s="267"/>
      <c r="PAW202" s="267"/>
      <c r="PAX202" s="267"/>
      <c r="PAY202" s="267"/>
      <c r="PAZ202" s="267"/>
      <c r="PBA202" s="267"/>
      <c r="PBB202" s="267"/>
      <c r="PBC202" s="267"/>
      <c r="PBD202" s="267"/>
      <c r="PBE202" s="267"/>
      <c r="PBF202" s="267"/>
      <c r="PBG202" s="267"/>
      <c r="PBH202" s="267"/>
      <c r="PBI202" s="267"/>
      <c r="PBJ202" s="267"/>
      <c r="PBK202" s="267"/>
      <c r="PBL202" s="267"/>
      <c r="PBM202" s="267"/>
      <c r="PBN202" s="267"/>
      <c r="PBO202" s="267"/>
      <c r="PBP202" s="267"/>
      <c r="PBQ202" s="267"/>
      <c r="PBR202" s="267"/>
      <c r="PBS202" s="267"/>
      <c r="PBT202" s="267"/>
      <c r="PBU202" s="267"/>
      <c r="PBV202" s="267"/>
      <c r="PBW202" s="267"/>
      <c r="PBX202" s="267"/>
      <c r="PBY202" s="267"/>
      <c r="PBZ202" s="267"/>
      <c r="PCA202" s="267"/>
      <c r="PCB202" s="267"/>
      <c r="PCC202" s="267"/>
      <c r="PCD202" s="267"/>
      <c r="PCE202" s="267"/>
      <c r="PCF202" s="267"/>
      <c r="PCG202" s="267"/>
      <c r="PCH202" s="267"/>
      <c r="PCI202" s="267"/>
      <c r="PCJ202" s="267"/>
      <c r="PCK202" s="267"/>
      <c r="PCL202" s="267"/>
      <c r="PCM202" s="267"/>
      <c r="PCN202" s="267"/>
      <c r="PCO202" s="267"/>
      <c r="PCP202" s="267"/>
      <c r="PCQ202" s="267"/>
      <c r="PCR202" s="267"/>
      <c r="PCS202" s="267"/>
      <c r="PCT202" s="267"/>
      <c r="PCU202" s="267"/>
      <c r="PCV202" s="267"/>
      <c r="PCW202" s="267"/>
      <c r="PCX202" s="267"/>
      <c r="PCY202" s="267"/>
      <c r="PCZ202" s="267"/>
      <c r="PDA202" s="267"/>
      <c r="PDB202" s="267"/>
      <c r="PDC202" s="267"/>
      <c r="PDD202" s="267"/>
      <c r="PDE202" s="267"/>
      <c r="PDF202" s="267"/>
      <c r="PDG202" s="267"/>
      <c r="PDH202" s="267"/>
      <c r="PDI202" s="267"/>
      <c r="PDJ202" s="267"/>
      <c r="PDK202" s="267"/>
      <c r="PDL202" s="267"/>
      <c r="PDM202" s="267"/>
      <c r="PDN202" s="267"/>
      <c r="PDO202" s="267"/>
      <c r="PDP202" s="267"/>
      <c r="PDQ202" s="267"/>
      <c r="PDR202" s="267"/>
      <c r="PDS202" s="267"/>
      <c r="PDT202" s="267"/>
      <c r="PDU202" s="267"/>
      <c r="PDV202" s="267"/>
      <c r="PDW202" s="267"/>
      <c r="PDX202" s="267"/>
      <c r="PDY202" s="267"/>
      <c r="PDZ202" s="267"/>
      <c r="PEA202" s="267"/>
      <c r="PEB202" s="267"/>
      <c r="PEC202" s="267"/>
      <c r="PED202" s="267"/>
      <c r="PEE202" s="267"/>
      <c r="PEF202" s="267"/>
      <c r="PEG202" s="267"/>
      <c r="PEH202" s="267"/>
      <c r="PEI202" s="267"/>
      <c r="PEJ202" s="267"/>
      <c r="PEK202" s="267"/>
      <c r="PEL202" s="267"/>
      <c r="PEM202" s="267"/>
      <c r="PEN202" s="267"/>
      <c r="PEO202" s="267"/>
      <c r="PEP202" s="267"/>
      <c r="PEQ202" s="267"/>
      <c r="PER202" s="267"/>
      <c r="PES202" s="267"/>
      <c r="PET202" s="267"/>
      <c r="PEU202" s="267"/>
      <c r="PEV202" s="267"/>
      <c r="PEW202" s="267"/>
      <c r="PEX202" s="267"/>
      <c r="PEY202" s="267"/>
      <c r="PEZ202" s="267"/>
      <c r="PFA202" s="267"/>
      <c r="PFB202" s="267"/>
      <c r="PFC202" s="267"/>
      <c r="PFD202" s="267"/>
      <c r="PFE202" s="267"/>
      <c r="PFF202" s="267"/>
      <c r="PFG202" s="267"/>
      <c r="PFH202" s="267"/>
      <c r="PFI202" s="267"/>
      <c r="PFJ202" s="267"/>
      <c r="PFK202" s="267"/>
      <c r="PFL202" s="267"/>
      <c r="PFM202" s="267"/>
      <c r="PFN202" s="267"/>
      <c r="PFO202" s="267"/>
      <c r="PFP202" s="267"/>
      <c r="PFQ202" s="267"/>
      <c r="PFR202" s="267"/>
      <c r="PFS202" s="267"/>
      <c r="PFT202" s="267"/>
      <c r="PFU202" s="267"/>
      <c r="PFV202" s="267"/>
      <c r="PFW202" s="267"/>
      <c r="PFX202" s="267"/>
      <c r="PFY202" s="267"/>
      <c r="PFZ202" s="267"/>
      <c r="PGA202" s="267"/>
      <c r="PGB202" s="267"/>
      <c r="PGC202" s="267"/>
      <c r="PGD202" s="267"/>
      <c r="PGE202" s="267"/>
      <c r="PGF202" s="267"/>
      <c r="PGG202" s="267"/>
      <c r="PGH202" s="267"/>
      <c r="PGI202" s="267"/>
      <c r="PGJ202" s="267"/>
      <c r="PGK202" s="267"/>
      <c r="PGL202" s="267"/>
      <c r="PGM202" s="267"/>
      <c r="PGN202" s="267"/>
      <c r="PGO202" s="267"/>
      <c r="PGP202" s="267"/>
      <c r="PGQ202" s="267"/>
      <c r="PGR202" s="267"/>
      <c r="PGS202" s="267"/>
      <c r="PGT202" s="267"/>
      <c r="PGU202" s="267"/>
      <c r="PGV202" s="267"/>
      <c r="PGW202" s="267"/>
      <c r="PGX202" s="267"/>
      <c r="PGY202" s="267"/>
      <c r="PGZ202" s="267"/>
      <c r="PHA202" s="267"/>
      <c r="PHB202" s="267"/>
      <c r="PHC202" s="267"/>
      <c r="PHD202" s="267"/>
      <c r="PHE202" s="267"/>
      <c r="PHF202" s="267"/>
      <c r="PHG202" s="267"/>
      <c r="PHH202" s="267"/>
      <c r="PHI202" s="267"/>
      <c r="PHJ202" s="267"/>
      <c r="PHK202" s="267"/>
      <c r="PHL202" s="267"/>
      <c r="PHM202" s="267"/>
      <c r="PHN202" s="267"/>
      <c r="PHO202" s="267"/>
      <c r="PHP202" s="267"/>
      <c r="PHQ202" s="267"/>
      <c r="PHR202" s="267"/>
      <c r="PHS202" s="267"/>
      <c r="PHT202" s="267"/>
      <c r="PHU202" s="267"/>
      <c r="PHV202" s="267"/>
      <c r="PHW202" s="267"/>
      <c r="PHX202" s="267"/>
      <c r="PHY202" s="267"/>
      <c r="PHZ202" s="267"/>
      <c r="PIA202" s="267"/>
      <c r="PIB202" s="267"/>
      <c r="PIC202" s="267"/>
      <c r="PID202" s="267"/>
      <c r="PIE202" s="267"/>
      <c r="PIF202" s="267"/>
      <c r="PIG202" s="267"/>
      <c r="PIH202" s="267"/>
      <c r="PII202" s="267"/>
      <c r="PIJ202" s="267"/>
      <c r="PIK202" s="267"/>
      <c r="PIL202" s="267"/>
      <c r="PIM202" s="267"/>
      <c r="PIN202" s="267"/>
      <c r="PIO202" s="267"/>
      <c r="PIP202" s="267"/>
      <c r="PIQ202" s="267"/>
      <c r="PIR202" s="267"/>
      <c r="PIS202" s="267"/>
      <c r="PIT202" s="267"/>
      <c r="PIU202" s="267"/>
      <c r="PIV202" s="267"/>
      <c r="PIW202" s="267"/>
      <c r="PIX202" s="267"/>
      <c r="PIY202" s="267"/>
      <c r="PIZ202" s="267"/>
      <c r="PJA202" s="267"/>
      <c r="PJB202" s="267"/>
      <c r="PJC202" s="267"/>
      <c r="PJD202" s="267"/>
      <c r="PJE202" s="267"/>
      <c r="PJF202" s="267"/>
      <c r="PJG202" s="267"/>
      <c r="PJH202" s="267"/>
      <c r="PJI202" s="267"/>
      <c r="PJJ202" s="267"/>
      <c r="PJK202" s="267"/>
      <c r="PJL202" s="267"/>
      <c r="PJM202" s="267"/>
      <c r="PJN202" s="267"/>
      <c r="PJO202" s="267"/>
      <c r="PJP202" s="267"/>
      <c r="PJQ202" s="267"/>
      <c r="PJR202" s="267"/>
      <c r="PJS202" s="267"/>
      <c r="PJT202" s="267"/>
      <c r="PJU202" s="267"/>
      <c r="PJV202" s="267"/>
      <c r="PJW202" s="267"/>
      <c r="PJX202" s="267"/>
      <c r="PJY202" s="267"/>
      <c r="PJZ202" s="267"/>
      <c r="PKA202" s="267"/>
      <c r="PKB202" s="267"/>
      <c r="PKC202" s="267"/>
      <c r="PKD202" s="267"/>
      <c r="PKE202" s="267"/>
      <c r="PKF202" s="267"/>
      <c r="PKG202" s="267"/>
      <c r="PKH202" s="267"/>
      <c r="PKI202" s="267"/>
      <c r="PKJ202" s="267"/>
      <c r="PKK202" s="267"/>
      <c r="PKL202" s="267"/>
      <c r="PKM202" s="267"/>
      <c r="PKN202" s="267"/>
      <c r="PKO202" s="267"/>
      <c r="PKP202" s="267"/>
      <c r="PKQ202" s="267"/>
      <c r="PKR202" s="267"/>
      <c r="PKS202" s="267"/>
      <c r="PKT202" s="267"/>
      <c r="PKU202" s="267"/>
      <c r="PKV202" s="267"/>
      <c r="PKW202" s="267"/>
      <c r="PKX202" s="267"/>
      <c r="PKY202" s="267"/>
      <c r="PKZ202" s="267"/>
      <c r="PLA202" s="267"/>
      <c r="PLB202" s="267"/>
      <c r="PLC202" s="267"/>
      <c r="PLD202" s="267"/>
      <c r="PLE202" s="267"/>
      <c r="PLF202" s="267"/>
      <c r="PLG202" s="267"/>
      <c r="PLH202" s="267"/>
      <c r="PLI202" s="267"/>
      <c r="PLJ202" s="267"/>
      <c r="PLK202" s="267"/>
      <c r="PLL202" s="267"/>
      <c r="PLM202" s="267"/>
      <c r="PLN202" s="267"/>
      <c r="PLO202" s="267"/>
      <c r="PLP202" s="267"/>
      <c r="PLQ202" s="267"/>
      <c r="PLR202" s="267"/>
      <c r="PLS202" s="267"/>
      <c r="PLT202" s="267"/>
      <c r="PLU202" s="267"/>
      <c r="PLV202" s="267"/>
      <c r="PLW202" s="267"/>
      <c r="PLX202" s="267"/>
      <c r="PLY202" s="267"/>
      <c r="PLZ202" s="267"/>
      <c r="PMA202" s="267"/>
      <c r="PMB202" s="267"/>
      <c r="PMC202" s="267"/>
      <c r="PMD202" s="267"/>
      <c r="PME202" s="267"/>
      <c r="PMF202" s="267"/>
      <c r="PMG202" s="267"/>
      <c r="PMH202" s="267"/>
      <c r="PMI202" s="267"/>
      <c r="PMJ202" s="267"/>
      <c r="PMK202" s="267"/>
      <c r="PML202" s="267"/>
      <c r="PMM202" s="267"/>
      <c r="PMN202" s="267"/>
      <c r="PMO202" s="267"/>
      <c r="PMP202" s="267"/>
      <c r="PMQ202" s="267"/>
      <c r="PMR202" s="267"/>
      <c r="PMS202" s="267"/>
      <c r="PMT202" s="267"/>
      <c r="PMU202" s="267"/>
      <c r="PMV202" s="267"/>
      <c r="PMW202" s="267"/>
      <c r="PMX202" s="267"/>
      <c r="PMY202" s="267"/>
      <c r="PMZ202" s="267"/>
      <c r="PNA202" s="267"/>
      <c r="PNB202" s="267"/>
      <c r="PNC202" s="267"/>
      <c r="PND202" s="267"/>
      <c r="PNE202" s="267"/>
      <c r="PNF202" s="267"/>
      <c r="PNG202" s="267"/>
      <c r="PNH202" s="267"/>
      <c r="PNI202" s="267"/>
      <c r="PNJ202" s="267"/>
      <c r="PNK202" s="267"/>
      <c r="PNL202" s="267"/>
      <c r="PNM202" s="267"/>
      <c r="PNN202" s="267"/>
      <c r="PNO202" s="267"/>
      <c r="PNP202" s="267"/>
      <c r="PNQ202" s="267"/>
      <c r="PNR202" s="267"/>
      <c r="PNS202" s="267"/>
      <c r="PNT202" s="267"/>
      <c r="PNU202" s="267"/>
      <c r="PNV202" s="267"/>
      <c r="PNW202" s="267"/>
      <c r="PNX202" s="267"/>
      <c r="PNY202" s="267"/>
      <c r="PNZ202" s="267"/>
      <c r="POA202" s="267"/>
      <c r="POB202" s="267"/>
      <c r="POC202" s="267"/>
      <c r="POD202" s="267"/>
      <c r="POE202" s="267"/>
      <c r="POF202" s="267"/>
      <c r="POG202" s="267"/>
      <c r="POH202" s="267"/>
      <c r="POI202" s="267"/>
      <c r="POJ202" s="267"/>
      <c r="POK202" s="267"/>
      <c r="POL202" s="267"/>
      <c r="POM202" s="267"/>
      <c r="PON202" s="267"/>
      <c r="POO202" s="267"/>
      <c r="POP202" s="267"/>
      <c r="POQ202" s="267"/>
      <c r="POR202" s="267"/>
      <c r="POS202" s="267"/>
      <c r="POT202" s="267"/>
      <c r="POU202" s="267"/>
      <c r="POV202" s="267"/>
      <c r="POW202" s="267"/>
      <c r="POX202" s="267"/>
      <c r="POY202" s="267"/>
      <c r="POZ202" s="267"/>
      <c r="PPA202" s="267"/>
      <c r="PPB202" s="267"/>
      <c r="PPC202" s="267"/>
      <c r="PPD202" s="267"/>
      <c r="PPE202" s="267"/>
      <c r="PPF202" s="267"/>
      <c r="PPG202" s="267"/>
      <c r="PPH202" s="267"/>
      <c r="PPI202" s="267"/>
      <c r="PPJ202" s="267"/>
      <c r="PPK202" s="267"/>
      <c r="PPL202" s="267"/>
      <c r="PPM202" s="267"/>
      <c r="PPN202" s="267"/>
      <c r="PPO202" s="267"/>
      <c r="PPP202" s="267"/>
      <c r="PPQ202" s="267"/>
      <c r="PPR202" s="267"/>
      <c r="PPS202" s="267"/>
      <c r="PPT202" s="267"/>
      <c r="PPU202" s="267"/>
      <c r="PPV202" s="267"/>
      <c r="PPW202" s="267"/>
      <c r="PPX202" s="267"/>
      <c r="PPY202" s="267"/>
      <c r="PPZ202" s="267"/>
      <c r="PQA202" s="267"/>
      <c r="PQB202" s="267"/>
      <c r="PQC202" s="267"/>
      <c r="PQD202" s="267"/>
      <c r="PQE202" s="267"/>
      <c r="PQF202" s="267"/>
      <c r="PQG202" s="267"/>
      <c r="PQH202" s="267"/>
      <c r="PQI202" s="267"/>
      <c r="PQJ202" s="267"/>
      <c r="PQK202" s="267"/>
      <c r="PQL202" s="267"/>
      <c r="PQM202" s="267"/>
      <c r="PQN202" s="267"/>
      <c r="PQO202" s="267"/>
      <c r="PQP202" s="267"/>
      <c r="PQQ202" s="267"/>
      <c r="PQR202" s="267"/>
      <c r="PQS202" s="267"/>
      <c r="PQT202" s="267"/>
      <c r="PQU202" s="267"/>
      <c r="PQV202" s="267"/>
      <c r="PQW202" s="267"/>
      <c r="PQX202" s="267"/>
      <c r="PQY202" s="267"/>
      <c r="PQZ202" s="267"/>
      <c r="PRA202" s="267"/>
      <c r="PRB202" s="267"/>
      <c r="PRC202" s="267"/>
      <c r="PRD202" s="267"/>
      <c r="PRE202" s="267"/>
      <c r="PRF202" s="267"/>
      <c r="PRG202" s="267"/>
      <c r="PRH202" s="267"/>
      <c r="PRI202" s="267"/>
      <c r="PRJ202" s="267"/>
      <c r="PRK202" s="267"/>
      <c r="PRL202" s="267"/>
      <c r="PRM202" s="267"/>
      <c r="PRN202" s="267"/>
      <c r="PRO202" s="267"/>
      <c r="PRP202" s="267"/>
      <c r="PRQ202" s="267"/>
      <c r="PRR202" s="267"/>
      <c r="PRS202" s="267"/>
      <c r="PRT202" s="267"/>
      <c r="PRU202" s="267"/>
      <c r="PRV202" s="267"/>
      <c r="PRW202" s="267"/>
      <c r="PRX202" s="267"/>
      <c r="PRY202" s="267"/>
      <c r="PRZ202" s="267"/>
      <c r="PSA202" s="267"/>
      <c r="PSB202" s="267"/>
      <c r="PSC202" s="267"/>
      <c r="PSD202" s="267"/>
      <c r="PSE202" s="267"/>
      <c r="PSF202" s="267"/>
      <c r="PSG202" s="267"/>
      <c r="PSH202" s="267"/>
      <c r="PSI202" s="267"/>
      <c r="PSJ202" s="267"/>
      <c r="PSK202" s="267"/>
      <c r="PSL202" s="267"/>
      <c r="PSM202" s="267"/>
      <c r="PSN202" s="267"/>
      <c r="PSO202" s="267"/>
      <c r="PSP202" s="267"/>
      <c r="PSQ202" s="267"/>
      <c r="PSR202" s="267"/>
      <c r="PSS202" s="267"/>
      <c r="PST202" s="267"/>
      <c r="PSU202" s="267"/>
      <c r="PSV202" s="267"/>
      <c r="PSW202" s="267"/>
      <c r="PSX202" s="267"/>
      <c r="PSY202" s="267"/>
      <c r="PSZ202" s="267"/>
      <c r="PTA202" s="267"/>
      <c r="PTB202" s="267"/>
      <c r="PTC202" s="267"/>
      <c r="PTD202" s="267"/>
      <c r="PTE202" s="267"/>
      <c r="PTF202" s="267"/>
      <c r="PTG202" s="267"/>
      <c r="PTH202" s="267"/>
      <c r="PTI202" s="267"/>
      <c r="PTJ202" s="267"/>
      <c r="PTK202" s="267"/>
      <c r="PTL202" s="267"/>
      <c r="PTM202" s="267"/>
      <c r="PTN202" s="267"/>
      <c r="PTO202" s="267"/>
      <c r="PTP202" s="267"/>
      <c r="PTQ202" s="267"/>
      <c r="PTR202" s="267"/>
      <c r="PTS202" s="267"/>
      <c r="PTT202" s="267"/>
      <c r="PTU202" s="267"/>
      <c r="PTV202" s="267"/>
      <c r="PTW202" s="267"/>
      <c r="PTX202" s="267"/>
      <c r="PTY202" s="267"/>
      <c r="PTZ202" s="267"/>
      <c r="PUA202" s="267"/>
      <c r="PUB202" s="267"/>
      <c r="PUC202" s="267"/>
      <c r="PUD202" s="267"/>
      <c r="PUE202" s="267"/>
      <c r="PUF202" s="267"/>
      <c r="PUG202" s="267"/>
      <c r="PUH202" s="267"/>
      <c r="PUI202" s="267"/>
      <c r="PUJ202" s="267"/>
      <c r="PUK202" s="267"/>
      <c r="PUL202" s="267"/>
      <c r="PUM202" s="267"/>
      <c r="PUN202" s="267"/>
      <c r="PUO202" s="267"/>
      <c r="PUP202" s="267"/>
      <c r="PUQ202" s="267"/>
      <c r="PUR202" s="267"/>
      <c r="PUS202" s="267"/>
      <c r="PUT202" s="267"/>
      <c r="PUU202" s="267"/>
      <c r="PUV202" s="267"/>
      <c r="PUW202" s="267"/>
      <c r="PUX202" s="267"/>
      <c r="PUY202" s="267"/>
      <c r="PUZ202" s="267"/>
      <c r="PVA202" s="267"/>
      <c r="PVB202" s="267"/>
      <c r="PVC202" s="267"/>
      <c r="PVD202" s="267"/>
      <c r="PVE202" s="267"/>
      <c r="PVF202" s="267"/>
      <c r="PVG202" s="267"/>
      <c r="PVH202" s="267"/>
      <c r="PVI202" s="267"/>
      <c r="PVJ202" s="267"/>
      <c r="PVK202" s="267"/>
      <c r="PVL202" s="267"/>
      <c r="PVM202" s="267"/>
      <c r="PVN202" s="267"/>
      <c r="PVO202" s="267"/>
      <c r="PVP202" s="267"/>
      <c r="PVQ202" s="267"/>
      <c r="PVR202" s="267"/>
      <c r="PVS202" s="267"/>
      <c r="PVT202" s="267"/>
      <c r="PVU202" s="267"/>
      <c r="PVV202" s="267"/>
      <c r="PVW202" s="267"/>
      <c r="PVX202" s="267"/>
      <c r="PVY202" s="267"/>
      <c r="PVZ202" s="267"/>
      <c r="PWA202" s="267"/>
      <c r="PWB202" s="267"/>
      <c r="PWC202" s="267"/>
      <c r="PWD202" s="267"/>
      <c r="PWE202" s="267"/>
      <c r="PWF202" s="267"/>
      <c r="PWG202" s="267"/>
      <c r="PWH202" s="267"/>
      <c r="PWI202" s="267"/>
      <c r="PWJ202" s="267"/>
      <c r="PWK202" s="267"/>
      <c r="PWL202" s="267"/>
      <c r="PWM202" s="267"/>
      <c r="PWN202" s="267"/>
      <c r="PWO202" s="267"/>
      <c r="PWP202" s="267"/>
      <c r="PWQ202" s="267"/>
      <c r="PWR202" s="267"/>
      <c r="PWS202" s="267"/>
      <c r="PWT202" s="267"/>
      <c r="PWU202" s="267"/>
      <c r="PWV202" s="267"/>
      <c r="PWW202" s="267"/>
      <c r="PWX202" s="267"/>
      <c r="PWY202" s="267"/>
      <c r="PWZ202" s="267"/>
      <c r="PXA202" s="267"/>
      <c r="PXB202" s="267"/>
      <c r="PXC202" s="267"/>
      <c r="PXD202" s="267"/>
      <c r="PXE202" s="267"/>
      <c r="PXF202" s="267"/>
      <c r="PXG202" s="267"/>
      <c r="PXH202" s="267"/>
      <c r="PXI202" s="267"/>
      <c r="PXJ202" s="267"/>
      <c r="PXK202" s="267"/>
      <c r="PXL202" s="267"/>
      <c r="PXM202" s="267"/>
      <c r="PXN202" s="267"/>
      <c r="PXO202" s="267"/>
      <c r="PXP202" s="267"/>
      <c r="PXQ202" s="267"/>
      <c r="PXR202" s="267"/>
      <c r="PXS202" s="267"/>
      <c r="PXT202" s="267"/>
      <c r="PXU202" s="267"/>
      <c r="PXV202" s="267"/>
      <c r="PXW202" s="267"/>
      <c r="PXX202" s="267"/>
      <c r="PXY202" s="267"/>
      <c r="PXZ202" s="267"/>
      <c r="PYA202" s="267"/>
      <c r="PYB202" s="267"/>
      <c r="PYC202" s="267"/>
      <c r="PYD202" s="267"/>
      <c r="PYE202" s="267"/>
      <c r="PYF202" s="267"/>
      <c r="PYG202" s="267"/>
      <c r="PYH202" s="267"/>
      <c r="PYI202" s="267"/>
      <c r="PYJ202" s="267"/>
      <c r="PYK202" s="267"/>
      <c r="PYL202" s="267"/>
      <c r="PYM202" s="267"/>
      <c r="PYN202" s="267"/>
      <c r="PYO202" s="267"/>
      <c r="PYP202" s="267"/>
      <c r="PYQ202" s="267"/>
      <c r="PYR202" s="267"/>
      <c r="PYS202" s="267"/>
      <c r="PYT202" s="267"/>
      <c r="PYU202" s="267"/>
      <c r="PYV202" s="267"/>
      <c r="PYW202" s="267"/>
      <c r="PYX202" s="267"/>
      <c r="PYY202" s="267"/>
      <c r="PYZ202" s="267"/>
      <c r="PZA202" s="267"/>
      <c r="PZB202" s="267"/>
      <c r="PZC202" s="267"/>
      <c r="PZD202" s="267"/>
      <c r="PZE202" s="267"/>
      <c r="PZF202" s="267"/>
      <c r="PZG202" s="267"/>
      <c r="PZH202" s="267"/>
      <c r="PZI202" s="267"/>
      <c r="PZJ202" s="267"/>
      <c r="PZK202" s="267"/>
      <c r="PZL202" s="267"/>
      <c r="PZM202" s="267"/>
      <c r="PZN202" s="267"/>
      <c r="PZO202" s="267"/>
      <c r="PZP202" s="267"/>
      <c r="PZQ202" s="267"/>
      <c r="PZR202" s="267"/>
      <c r="PZS202" s="267"/>
      <c r="PZT202" s="267"/>
      <c r="PZU202" s="267"/>
      <c r="PZV202" s="267"/>
      <c r="PZW202" s="267"/>
      <c r="PZX202" s="267"/>
      <c r="PZY202" s="267"/>
      <c r="PZZ202" s="267"/>
      <c r="QAA202" s="267"/>
      <c r="QAB202" s="267"/>
      <c r="QAC202" s="267"/>
      <c r="QAD202" s="267"/>
      <c r="QAE202" s="267"/>
      <c r="QAF202" s="267"/>
      <c r="QAG202" s="267"/>
      <c r="QAH202" s="267"/>
      <c r="QAI202" s="267"/>
      <c r="QAJ202" s="267"/>
      <c r="QAK202" s="267"/>
      <c r="QAL202" s="267"/>
      <c r="QAM202" s="267"/>
      <c r="QAN202" s="267"/>
      <c r="QAO202" s="267"/>
      <c r="QAP202" s="267"/>
      <c r="QAQ202" s="267"/>
      <c r="QAR202" s="267"/>
      <c r="QAS202" s="267"/>
      <c r="QAT202" s="267"/>
      <c r="QAU202" s="267"/>
      <c r="QAV202" s="267"/>
      <c r="QAW202" s="267"/>
      <c r="QAX202" s="267"/>
      <c r="QAY202" s="267"/>
      <c r="QAZ202" s="267"/>
      <c r="QBA202" s="267"/>
      <c r="QBB202" s="267"/>
      <c r="QBC202" s="267"/>
      <c r="QBD202" s="267"/>
      <c r="QBE202" s="267"/>
      <c r="QBF202" s="267"/>
      <c r="QBG202" s="267"/>
      <c r="QBH202" s="267"/>
      <c r="QBI202" s="267"/>
      <c r="QBJ202" s="267"/>
      <c r="QBK202" s="267"/>
      <c r="QBL202" s="267"/>
      <c r="QBM202" s="267"/>
      <c r="QBN202" s="267"/>
      <c r="QBO202" s="267"/>
      <c r="QBP202" s="267"/>
      <c r="QBQ202" s="267"/>
      <c r="QBR202" s="267"/>
      <c r="QBS202" s="267"/>
      <c r="QBT202" s="267"/>
      <c r="QBU202" s="267"/>
      <c r="QBV202" s="267"/>
      <c r="QBW202" s="267"/>
      <c r="QBX202" s="267"/>
      <c r="QBY202" s="267"/>
      <c r="QBZ202" s="267"/>
      <c r="QCA202" s="267"/>
      <c r="QCB202" s="267"/>
      <c r="QCC202" s="267"/>
      <c r="QCD202" s="267"/>
      <c r="QCE202" s="267"/>
      <c r="QCF202" s="267"/>
      <c r="QCG202" s="267"/>
      <c r="QCH202" s="267"/>
      <c r="QCI202" s="267"/>
      <c r="QCJ202" s="267"/>
      <c r="QCK202" s="267"/>
      <c r="QCL202" s="267"/>
      <c r="QCM202" s="267"/>
      <c r="QCN202" s="267"/>
      <c r="QCO202" s="267"/>
      <c r="QCP202" s="267"/>
      <c r="QCQ202" s="267"/>
      <c r="QCR202" s="267"/>
      <c r="QCS202" s="267"/>
      <c r="QCT202" s="267"/>
      <c r="QCU202" s="267"/>
      <c r="QCV202" s="267"/>
      <c r="QCW202" s="267"/>
      <c r="QCX202" s="267"/>
      <c r="QCY202" s="267"/>
      <c r="QCZ202" s="267"/>
      <c r="QDA202" s="267"/>
      <c r="QDB202" s="267"/>
      <c r="QDC202" s="267"/>
      <c r="QDD202" s="267"/>
      <c r="QDE202" s="267"/>
      <c r="QDF202" s="267"/>
      <c r="QDG202" s="267"/>
      <c r="QDH202" s="267"/>
      <c r="QDI202" s="267"/>
      <c r="QDJ202" s="267"/>
      <c r="QDK202" s="267"/>
      <c r="QDL202" s="267"/>
      <c r="QDM202" s="267"/>
      <c r="QDN202" s="267"/>
      <c r="QDO202" s="267"/>
      <c r="QDP202" s="267"/>
      <c r="QDQ202" s="267"/>
      <c r="QDR202" s="267"/>
      <c r="QDS202" s="267"/>
      <c r="QDT202" s="267"/>
      <c r="QDU202" s="267"/>
      <c r="QDV202" s="267"/>
      <c r="QDW202" s="267"/>
      <c r="QDX202" s="267"/>
      <c r="QDY202" s="267"/>
      <c r="QDZ202" s="267"/>
      <c r="QEA202" s="267"/>
      <c r="QEB202" s="267"/>
      <c r="QEC202" s="267"/>
      <c r="QED202" s="267"/>
      <c r="QEE202" s="267"/>
      <c r="QEF202" s="267"/>
      <c r="QEG202" s="267"/>
      <c r="QEH202" s="267"/>
      <c r="QEI202" s="267"/>
      <c r="QEJ202" s="267"/>
      <c r="QEK202" s="267"/>
      <c r="QEL202" s="267"/>
      <c r="QEM202" s="267"/>
      <c r="QEN202" s="267"/>
      <c r="QEO202" s="267"/>
      <c r="QEP202" s="267"/>
      <c r="QEQ202" s="267"/>
      <c r="QER202" s="267"/>
      <c r="QES202" s="267"/>
      <c r="QET202" s="267"/>
      <c r="QEU202" s="267"/>
      <c r="QEV202" s="267"/>
      <c r="QEW202" s="267"/>
      <c r="QEX202" s="267"/>
      <c r="QEY202" s="267"/>
      <c r="QEZ202" s="267"/>
      <c r="QFA202" s="267"/>
      <c r="QFB202" s="267"/>
      <c r="QFC202" s="267"/>
      <c r="QFD202" s="267"/>
      <c r="QFE202" s="267"/>
      <c r="QFF202" s="267"/>
      <c r="QFG202" s="267"/>
      <c r="QFH202" s="267"/>
      <c r="QFI202" s="267"/>
      <c r="QFJ202" s="267"/>
      <c r="QFK202" s="267"/>
      <c r="QFL202" s="267"/>
      <c r="QFM202" s="267"/>
      <c r="QFN202" s="267"/>
      <c r="QFO202" s="267"/>
      <c r="QFP202" s="267"/>
      <c r="QFQ202" s="267"/>
      <c r="QFR202" s="267"/>
      <c r="QFS202" s="267"/>
      <c r="QFT202" s="267"/>
      <c r="QFU202" s="267"/>
      <c r="QFV202" s="267"/>
      <c r="QFW202" s="267"/>
      <c r="QFX202" s="267"/>
      <c r="QFY202" s="267"/>
      <c r="QFZ202" s="267"/>
      <c r="QGA202" s="267"/>
      <c r="QGB202" s="267"/>
      <c r="QGC202" s="267"/>
      <c r="QGD202" s="267"/>
      <c r="QGE202" s="267"/>
      <c r="QGF202" s="267"/>
      <c r="QGG202" s="267"/>
      <c r="QGH202" s="267"/>
      <c r="QGI202" s="267"/>
      <c r="QGJ202" s="267"/>
      <c r="QGK202" s="267"/>
      <c r="QGL202" s="267"/>
      <c r="QGM202" s="267"/>
      <c r="QGN202" s="267"/>
      <c r="QGO202" s="267"/>
      <c r="QGP202" s="267"/>
      <c r="QGQ202" s="267"/>
      <c r="QGR202" s="267"/>
      <c r="QGS202" s="267"/>
      <c r="QGT202" s="267"/>
      <c r="QGU202" s="267"/>
      <c r="QGV202" s="267"/>
      <c r="QGW202" s="267"/>
      <c r="QGX202" s="267"/>
      <c r="QGY202" s="267"/>
      <c r="QGZ202" s="267"/>
      <c r="QHA202" s="267"/>
      <c r="QHB202" s="267"/>
      <c r="QHC202" s="267"/>
      <c r="QHD202" s="267"/>
      <c r="QHE202" s="267"/>
      <c r="QHF202" s="267"/>
      <c r="QHG202" s="267"/>
      <c r="QHH202" s="267"/>
      <c r="QHI202" s="267"/>
      <c r="QHJ202" s="267"/>
      <c r="QHK202" s="267"/>
      <c r="QHL202" s="267"/>
      <c r="QHM202" s="267"/>
      <c r="QHN202" s="267"/>
      <c r="QHO202" s="267"/>
      <c r="QHP202" s="267"/>
      <c r="QHQ202" s="267"/>
      <c r="QHR202" s="267"/>
      <c r="QHS202" s="267"/>
      <c r="QHT202" s="267"/>
      <c r="QHU202" s="267"/>
      <c r="QHV202" s="267"/>
      <c r="QHW202" s="267"/>
      <c r="QHX202" s="267"/>
      <c r="QHY202" s="267"/>
      <c r="QHZ202" s="267"/>
      <c r="QIA202" s="267"/>
      <c r="QIB202" s="267"/>
      <c r="QIC202" s="267"/>
      <c r="QID202" s="267"/>
      <c r="QIE202" s="267"/>
      <c r="QIF202" s="267"/>
      <c r="QIG202" s="267"/>
      <c r="QIH202" s="267"/>
      <c r="QII202" s="267"/>
      <c r="QIJ202" s="267"/>
      <c r="QIK202" s="267"/>
      <c r="QIL202" s="267"/>
      <c r="QIM202" s="267"/>
      <c r="QIN202" s="267"/>
      <c r="QIO202" s="267"/>
      <c r="QIP202" s="267"/>
      <c r="QIQ202" s="267"/>
      <c r="QIR202" s="267"/>
      <c r="QIS202" s="267"/>
      <c r="QIT202" s="267"/>
      <c r="QIU202" s="267"/>
      <c r="QIV202" s="267"/>
      <c r="QIW202" s="267"/>
      <c r="QIX202" s="267"/>
      <c r="QIY202" s="267"/>
      <c r="QIZ202" s="267"/>
      <c r="QJA202" s="267"/>
      <c r="QJB202" s="267"/>
      <c r="QJC202" s="267"/>
      <c r="QJD202" s="267"/>
      <c r="QJE202" s="267"/>
      <c r="QJF202" s="267"/>
      <c r="QJG202" s="267"/>
      <c r="QJH202" s="267"/>
      <c r="QJI202" s="267"/>
      <c r="QJJ202" s="267"/>
      <c r="QJK202" s="267"/>
      <c r="QJL202" s="267"/>
      <c r="QJM202" s="267"/>
      <c r="QJN202" s="267"/>
      <c r="QJO202" s="267"/>
      <c r="QJP202" s="267"/>
      <c r="QJQ202" s="267"/>
      <c r="QJR202" s="267"/>
      <c r="QJS202" s="267"/>
      <c r="QJT202" s="267"/>
      <c r="QJU202" s="267"/>
      <c r="QJV202" s="267"/>
      <c r="QJW202" s="267"/>
      <c r="QJX202" s="267"/>
      <c r="QJY202" s="267"/>
      <c r="QJZ202" s="267"/>
      <c r="QKA202" s="267"/>
      <c r="QKB202" s="267"/>
      <c r="QKC202" s="267"/>
      <c r="QKD202" s="267"/>
      <c r="QKE202" s="267"/>
      <c r="QKF202" s="267"/>
      <c r="QKG202" s="267"/>
      <c r="QKH202" s="267"/>
      <c r="QKI202" s="267"/>
      <c r="QKJ202" s="267"/>
      <c r="QKK202" s="267"/>
      <c r="QKL202" s="267"/>
      <c r="QKM202" s="267"/>
      <c r="QKN202" s="267"/>
      <c r="QKO202" s="267"/>
      <c r="QKP202" s="267"/>
      <c r="QKQ202" s="267"/>
      <c r="QKR202" s="267"/>
      <c r="QKS202" s="267"/>
      <c r="QKT202" s="267"/>
      <c r="QKU202" s="267"/>
      <c r="QKV202" s="267"/>
      <c r="QKW202" s="267"/>
      <c r="QKX202" s="267"/>
      <c r="QKY202" s="267"/>
      <c r="QKZ202" s="267"/>
      <c r="QLA202" s="267"/>
      <c r="QLB202" s="267"/>
      <c r="QLC202" s="267"/>
      <c r="QLD202" s="267"/>
      <c r="QLE202" s="267"/>
      <c r="QLF202" s="267"/>
      <c r="QLG202" s="267"/>
      <c r="QLH202" s="267"/>
      <c r="QLI202" s="267"/>
      <c r="QLJ202" s="267"/>
      <c r="QLK202" s="267"/>
      <c r="QLL202" s="267"/>
      <c r="QLM202" s="267"/>
      <c r="QLN202" s="267"/>
      <c r="QLO202" s="267"/>
      <c r="QLP202" s="267"/>
      <c r="QLQ202" s="267"/>
      <c r="QLR202" s="267"/>
      <c r="QLS202" s="267"/>
      <c r="QLT202" s="267"/>
      <c r="QLU202" s="267"/>
      <c r="QLV202" s="267"/>
      <c r="QLW202" s="267"/>
      <c r="QLX202" s="267"/>
      <c r="QLY202" s="267"/>
      <c r="QLZ202" s="267"/>
      <c r="QMA202" s="267"/>
      <c r="QMB202" s="267"/>
      <c r="QMC202" s="267"/>
      <c r="QMD202" s="267"/>
      <c r="QME202" s="267"/>
      <c r="QMF202" s="267"/>
      <c r="QMG202" s="267"/>
      <c r="QMH202" s="267"/>
      <c r="QMI202" s="267"/>
      <c r="QMJ202" s="267"/>
      <c r="QMK202" s="267"/>
      <c r="QML202" s="267"/>
      <c r="QMM202" s="267"/>
      <c r="QMN202" s="267"/>
      <c r="QMO202" s="267"/>
      <c r="QMP202" s="267"/>
      <c r="QMQ202" s="267"/>
      <c r="QMR202" s="267"/>
      <c r="QMS202" s="267"/>
      <c r="QMT202" s="267"/>
      <c r="QMU202" s="267"/>
      <c r="QMV202" s="267"/>
      <c r="QMW202" s="267"/>
      <c r="QMX202" s="267"/>
      <c r="QMY202" s="267"/>
      <c r="QMZ202" s="267"/>
      <c r="QNA202" s="267"/>
      <c r="QNB202" s="267"/>
      <c r="QNC202" s="267"/>
      <c r="QND202" s="267"/>
      <c r="QNE202" s="267"/>
      <c r="QNF202" s="267"/>
      <c r="QNG202" s="267"/>
      <c r="QNH202" s="267"/>
      <c r="QNI202" s="267"/>
      <c r="QNJ202" s="267"/>
      <c r="QNK202" s="267"/>
      <c r="QNL202" s="267"/>
      <c r="QNM202" s="267"/>
      <c r="QNN202" s="267"/>
      <c r="QNO202" s="267"/>
      <c r="QNP202" s="267"/>
      <c r="QNQ202" s="267"/>
      <c r="QNR202" s="267"/>
      <c r="QNS202" s="267"/>
      <c r="QNT202" s="267"/>
      <c r="QNU202" s="267"/>
      <c r="QNV202" s="267"/>
      <c r="QNW202" s="267"/>
      <c r="QNX202" s="267"/>
      <c r="QNY202" s="267"/>
      <c r="QNZ202" s="267"/>
      <c r="QOA202" s="267"/>
      <c r="QOB202" s="267"/>
      <c r="QOC202" s="267"/>
      <c r="QOD202" s="267"/>
      <c r="QOE202" s="267"/>
      <c r="QOF202" s="267"/>
      <c r="QOG202" s="267"/>
      <c r="QOH202" s="267"/>
      <c r="QOI202" s="267"/>
      <c r="QOJ202" s="267"/>
      <c r="QOK202" s="267"/>
      <c r="QOL202" s="267"/>
      <c r="QOM202" s="267"/>
      <c r="QON202" s="267"/>
      <c r="QOO202" s="267"/>
      <c r="QOP202" s="267"/>
      <c r="QOQ202" s="267"/>
      <c r="QOR202" s="267"/>
      <c r="QOS202" s="267"/>
      <c r="QOT202" s="267"/>
      <c r="QOU202" s="267"/>
      <c r="QOV202" s="267"/>
      <c r="QOW202" s="267"/>
      <c r="QOX202" s="267"/>
      <c r="QOY202" s="267"/>
      <c r="QOZ202" s="267"/>
      <c r="QPA202" s="267"/>
      <c r="QPB202" s="267"/>
      <c r="QPC202" s="267"/>
      <c r="QPD202" s="267"/>
      <c r="QPE202" s="267"/>
      <c r="QPF202" s="267"/>
      <c r="QPG202" s="267"/>
      <c r="QPH202" s="267"/>
      <c r="QPI202" s="267"/>
      <c r="QPJ202" s="267"/>
      <c r="QPK202" s="267"/>
      <c r="QPL202" s="267"/>
      <c r="QPM202" s="267"/>
      <c r="QPN202" s="267"/>
      <c r="QPO202" s="267"/>
      <c r="QPP202" s="267"/>
      <c r="QPQ202" s="267"/>
      <c r="QPR202" s="267"/>
      <c r="QPS202" s="267"/>
      <c r="QPT202" s="267"/>
      <c r="QPU202" s="267"/>
      <c r="QPV202" s="267"/>
      <c r="QPW202" s="267"/>
      <c r="QPX202" s="267"/>
      <c r="QPY202" s="267"/>
      <c r="QPZ202" s="267"/>
      <c r="QQA202" s="267"/>
      <c r="QQB202" s="267"/>
      <c r="QQC202" s="267"/>
      <c r="QQD202" s="267"/>
      <c r="QQE202" s="267"/>
      <c r="QQF202" s="267"/>
      <c r="QQG202" s="267"/>
      <c r="QQH202" s="267"/>
      <c r="QQI202" s="267"/>
      <c r="QQJ202" s="267"/>
      <c r="QQK202" s="267"/>
      <c r="QQL202" s="267"/>
      <c r="QQM202" s="267"/>
      <c r="QQN202" s="267"/>
      <c r="QQO202" s="267"/>
      <c r="QQP202" s="267"/>
      <c r="QQQ202" s="267"/>
      <c r="QQR202" s="267"/>
      <c r="QQS202" s="267"/>
      <c r="QQT202" s="267"/>
      <c r="QQU202" s="267"/>
      <c r="QQV202" s="267"/>
      <c r="QQW202" s="267"/>
      <c r="QQX202" s="267"/>
      <c r="QQY202" s="267"/>
      <c r="QQZ202" s="267"/>
      <c r="QRA202" s="267"/>
      <c r="QRB202" s="267"/>
      <c r="QRC202" s="267"/>
      <c r="QRD202" s="267"/>
      <c r="QRE202" s="267"/>
      <c r="QRF202" s="267"/>
      <c r="QRG202" s="267"/>
      <c r="QRH202" s="267"/>
      <c r="QRI202" s="267"/>
      <c r="QRJ202" s="267"/>
      <c r="QRK202" s="267"/>
      <c r="QRL202" s="267"/>
      <c r="QRM202" s="267"/>
      <c r="QRN202" s="267"/>
      <c r="QRO202" s="267"/>
      <c r="QRP202" s="267"/>
      <c r="QRQ202" s="267"/>
      <c r="QRR202" s="267"/>
      <c r="QRS202" s="267"/>
      <c r="QRT202" s="267"/>
      <c r="QRU202" s="267"/>
      <c r="QRV202" s="267"/>
      <c r="QRW202" s="267"/>
      <c r="QRX202" s="267"/>
      <c r="QRY202" s="267"/>
      <c r="QRZ202" s="267"/>
      <c r="QSA202" s="267"/>
      <c r="QSB202" s="267"/>
      <c r="QSC202" s="267"/>
      <c r="QSD202" s="267"/>
      <c r="QSE202" s="267"/>
      <c r="QSF202" s="267"/>
      <c r="QSG202" s="267"/>
      <c r="QSH202" s="267"/>
      <c r="QSI202" s="267"/>
      <c r="QSJ202" s="267"/>
      <c r="QSK202" s="267"/>
      <c r="QSL202" s="267"/>
      <c r="QSM202" s="267"/>
      <c r="QSN202" s="267"/>
      <c r="QSO202" s="267"/>
      <c r="QSP202" s="267"/>
      <c r="QSQ202" s="267"/>
      <c r="QSR202" s="267"/>
      <c r="QSS202" s="267"/>
      <c r="QST202" s="267"/>
      <c r="QSU202" s="267"/>
      <c r="QSV202" s="267"/>
      <c r="QSW202" s="267"/>
      <c r="QSX202" s="267"/>
      <c r="QSY202" s="267"/>
      <c r="QSZ202" s="267"/>
      <c r="QTA202" s="267"/>
      <c r="QTB202" s="267"/>
      <c r="QTC202" s="267"/>
      <c r="QTD202" s="267"/>
      <c r="QTE202" s="267"/>
      <c r="QTF202" s="267"/>
      <c r="QTG202" s="267"/>
      <c r="QTH202" s="267"/>
      <c r="QTI202" s="267"/>
      <c r="QTJ202" s="267"/>
      <c r="QTK202" s="267"/>
      <c r="QTL202" s="267"/>
      <c r="QTM202" s="267"/>
      <c r="QTN202" s="267"/>
      <c r="QTO202" s="267"/>
      <c r="QTP202" s="267"/>
      <c r="QTQ202" s="267"/>
      <c r="QTR202" s="267"/>
      <c r="QTS202" s="267"/>
      <c r="QTT202" s="267"/>
      <c r="QTU202" s="267"/>
      <c r="QTV202" s="267"/>
      <c r="QTW202" s="267"/>
      <c r="QTX202" s="267"/>
      <c r="QTY202" s="267"/>
      <c r="QTZ202" s="267"/>
      <c r="QUA202" s="267"/>
      <c r="QUB202" s="267"/>
      <c r="QUC202" s="267"/>
      <c r="QUD202" s="267"/>
      <c r="QUE202" s="267"/>
      <c r="QUF202" s="267"/>
      <c r="QUG202" s="267"/>
      <c r="QUH202" s="267"/>
      <c r="QUI202" s="267"/>
      <c r="QUJ202" s="267"/>
      <c r="QUK202" s="267"/>
      <c r="QUL202" s="267"/>
      <c r="QUM202" s="267"/>
      <c r="QUN202" s="267"/>
      <c r="QUO202" s="267"/>
      <c r="QUP202" s="267"/>
      <c r="QUQ202" s="267"/>
      <c r="QUR202" s="267"/>
      <c r="QUS202" s="267"/>
      <c r="QUT202" s="267"/>
      <c r="QUU202" s="267"/>
      <c r="QUV202" s="267"/>
      <c r="QUW202" s="267"/>
      <c r="QUX202" s="267"/>
      <c r="QUY202" s="267"/>
      <c r="QUZ202" s="267"/>
      <c r="QVA202" s="267"/>
      <c r="QVB202" s="267"/>
      <c r="QVC202" s="267"/>
      <c r="QVD202" s="267"/>
      <c r="QVE202" s="267"/>
      <c r="QVF202" s="267"/>
      <c r="QVG202" s="267"/>
      <c r="QVH202" s="267"/>
      <c r="QVI202" s="267"/>
      <c r="QVJ202" s="267"/>
      <c r="QVK202" s="267"/>
      <c r="QVL202" s="267"/>
      <c r="QVM202" s="267"/>
      <c r="QVN202" s="267"/>
      <c r="QVO202" s="267"/>
      <c r="QVP202" s="267"/>
      <c r="QVQ202" s="267"/>
      <c r="QVR202" s="267"/>
      <c r="QVS202" s="267"/>
      <c r="QVT202" s="267"/>
      <c r="QVU202" s="267"/>
      <c r="QVV202" s="267"/>
      <c r="QVW202" s="267"/>
      <c r="QVX202" s="267"/>
      <c r="QVY202" s="267"/>
      <c r="QVZ202" s="267"/>
      <c r="QWA202" s="267"/>
      <c r="QWB202" s="267"/>
      <c r="QWC202" s="267"/>
      <c r="QWD202" s="267"/>
      <c r="QWE202" s="267"/>
      <c r="QWF202" s="267"/>
      <c r="QWG202" s="267"/>
      <c r="QWH202" s="267"/>
      <c r="QWI202" s="267"/>
      <c r="QWJ202" s="267"/>
      <c r="QWK202" s="267"/>
      <c r="QWL202" s="267"/>
      <c r="QWM202" s="267"/>
      <c r="QWN202" s="267"/>
      <c r="QWO202" s="267"/>
      <c r="QWP202" s="267"/>
      <c r="QWQ202" s="267"/>
      <c r="QWR202" s="267"/>
      <c r="QWS202" s="267"/>
      <c r="QWT202" s="267"/>
      <c r="QWU202" s="267"/>
      <c r="QWV202" s="267"/>
      <c r="QWW202" s="267"/>
      <c r="QWX202" s="267"/>
      <c r="QWY202" s="267"/>
      <c r="QWZ202" s="267"/>
      <c r="QXA202" s="267"/>
      <c r="QXB202" s="267"/>
      <c r="QXC202" s="267"/>
      <c r="QXD202" s="267"/>
      <c r="QXE202" s="267"/>
      <c r="QXF202" s="267"/>
      <c r="QXG202" s="267"/>
      <c r="QXH202" s="267"/>
      <c r="QXI202" s="267"/>
      <c r="QXJ202" s="267"/>
      <c r="QXK202" s="267"/>
      <c r="QXL202" s="267"/>
      <c r="QXM202" s="267"/>
      <c r="QXN202" s="267"/>
      <c r="QXO202" s="267"/>
      <c r="QXP202" s="267"/>
      <c r="QXQ202" s="267"/>
      <c r="QXR202" s="267"/>
      <c r="QXS202" s="267"/>
      <c r="QXT202" s="267"/>
      <c r="QXU202" s="267"/>
      <c r="QXV202" s="267"/>
      <c r="QXW202" s="267"/>
      <c r="QXX202" s="267"/>
      <c r="QXY202" s="267"/>
      <c r="QXZ202" s="267"/>
      <c r="QYA202" s="267"/>
      <c r="QYB202" s="267"/>
      <c r="QYC202" s="267"/>
      <c r="QYD202" s="267"/>
      <c r="QYE202" s="267"/>
      <c r="QYF202" s="267"/>
      <c r="QYG202" s="267"/>
      <c r="QYH202" s="267"/>
      <c r="QYI202" s="267"/>
      <c r="QYJ202" s="267"/>
      <c r="QYK202" s="267"/>
      <c r="QYL202" s="267"/>
      <c r="QYM202" s="267"/>
      <c r="QYN202" s="267"/>
      <c r="QYO202" s="267"/>
      <c r="QYP202" s="267"/>
      <c r="QYQ202" s="267"/>
      <c r="QYR202" s="267"/>
      <c r="QYS202" s="267"/>
      <c r="QYT202" s="267"/>
      <c r="QYU202" s="267"/>
      <c r="QYV202" s="267"/>
      <c r="QYW202" s="267"/>
      <c r="QYX202" s="267"/>
      <c r="QYY202" s="267"/>
      <c r="QYZ202" s="267"/>
      <c r="QZA202" s="267"/>
      <c r="QZB202" s="267"/>
      <c r="QZC202" s="267"/>
      <c r="QZD202" s="267"/>
      <c r="QZE202" s="267"/>
      <c r="QZF202" s="267"/>
      <c r="QZG202" s="267"/>
      <c r="QZH202" s="267"/>
      <c r="QZI202" s="267"/>
      <c r="QZJ202" s="267"/>
      <c r="QZK202" s="267"/>
      <c r="QZL202" s="267"/>
      <c r="QZM202" s="267"/>
      <c r="QZN202" s="267"/>
      <c r="QZO202" s="267"/>
      <c r="QZP202" s="267"/>
      <c r="QZQ202" s="267"/>
      <c r="QZR202" s="267"/>
      <c r="QZS202" s="267"/>
      <c r="QZT202" s="267"/>
      <c r="QZU202" s="267"/>
      <c r="QZV202" s="267"/>
      <c r="QZW202" s="267"/>
      <c r="QZX202" s="267"/>
      <c r="QZY202" s="267"/>
      <c r="QZZ202" s="267"/>
      <c r="RAA202" s="267"/>
      <c r="RAB202" s="267"/>
      <c r="RAC202" s="267"/>
      <c r="RAD202" s="267"/>
      <c r="RAE202" s="267"/>
      <c r="RAF202" s="267"/>
      <c r="RAG202" s="267"/>
      <c r="RAH202" s="267"/>
      <c r="RAI202" s="267"/>
      <c r="RAJ202" s="267"/>
      <c r="RAK202" s="267"/>
      <c r="RAL202" s="267"/>
      <c r="RAM202" s="267"/>
      <c r="RAN202" s="267"/>
      <c r="RAO202" s="267"/>
      <c r="RAP202" s="267"/>
      <c r="RAQ202" s="267"/>
      <c r="RAR202" s="267"/>
      <c r="RAS202" s="267"/>
      <c r="RAT202" s="267"/>
      <c r="RAU202" s="267"/>
      <c r="RAV202" s="267"/>
      <c r="RAW202" s="267"/>
      <c r="RAX202" s="267"/>
      <c r="RAY202" s="267"/>
      <c r="RAZ202" s="267"/>
      <c r="RBA202" s="267"/>
      <c r="RBB202" s="267"/>
      <c r="RBC202" s="267"/>
      <c r="RBD202" s="267"/>
      <c r="RBE202" s="267"/>
      <c r="RBF202" s="267"/>
      <c r="RBG202" s="267"/>
      <c r="RBH202" s="267"/>
      <c r="RBI202" s="267"/>
      <c r="RBJ202" s="267"/>
      <c r="RBK202" s="267"/>
      <c r="RBL202" s="267"/>
      <c r="RBM202" s="267"/>
      <c r="RBN202" s="267"/>
      <c r="RBO202" s="267"/>
      <c r="RBP202" s="267"/>
      <c r="RBQ202" s="267"/>
      <c r="RBR202" s="267"/>
      <c r="RBS202" s="267"/>
      <c r="RBT202" s="267"/>
      <c r="RBU202" s="267"/>
      <c r="RBV202" s="267"/>
      <c r="RBW202" s="267"/>
      <c r="RBX202" s="267"/>
      <c r="RBY202" s="267"/>
      <c r="RBZ202" s="267"/>
      <c r="RCA202" s="267"/>
      <c r="RCB202" s="267"/>
      <c r="RCC202" s="267"/>
      <c r="RCD202" s="267"/>
      <c r="RCE202" s="267"/>
      <c r="RCF202" s="267"/>
      <c r="RCG202" s="267"/>
      <c r="RCH202" s="267"/>
      <c r="RCI202" s="267"/>
      <c r="RCJ202" s="267"/>
      <c r="RCK202" s="267"/>
      <c r="RCL202" s="267"/>
      <c r="RCM202" s="267"/>
      <c r="RCN202" s="267"/>
      <c r="RCO202" s="267"/>
      <c r="RCP202" s="267"/>
      <c r="RCQ202" s="267"/>
      <c r="RCR202" s="267"/>
      <c r="RCS202" s="267"/>
      <c r="RCT202" s="267"/>
      <c r="RCU202" s="267"/>
      <c r="RCV202" s="267"/>
      <c r="RCW202" s="267"/>
      <c r="RCX202" s="267"/>
      <c r="RCY202" s="267"/>
      <c r="RCZ202" s="267"/>
      <c r="RDA202" s="267"/>
      <c r="RDB202" s="267"/>
      <c r="RDC202" s="267"/>
      <c r="RDD202" s="267"/>
      <c r="RDE202" s="267"/>
      <c r="RDF202" s="267"/>
      <c r="RDG202" s="267"/>
      <c r="RDH202" s="267"/>
      <c r="RDI202" s="267"/>
      <c r="RDJ202" s="267"/>
      <c r="RDK202" s="267"/>
      <c r="RDL202" s="267"/>
      <c r="RDM202" s="267"/>
      <c r="RDN202" s="267"/>
      <c r="RDO202" s="267"/>
      <c r="RDP202" s="267"/>
      <c r="RDQ202" s="267"/>
      <c r="RDR202" s="267"/>
      <c r="RDS202" s="267"/>
      <c r="RDT202" s="267"/>
      <c r="RDU202" s="267"/>
      <c r="RDV202" s="267"/>
      <c r="RDW202" s="267"/>
      <c r="RDX202" s="267"/>
      <c r="RDY202" s="267"/>
      <c r="RDZ202" s="267"/>
      <c r="REA202" s="267"/>
      <c r="REB202" s="267"/>
      <c r="REC202" s="267"/>
      <c r="RED202" s="267"/>
      <c r="REE202" s="267"/>
      <c r="REF202" s="267"/>
      <c r="REG202" s="267"/>
      <c r="REH202" s="267"/>
      <c r="REI202" s="267"/>
      <c r="REJ202" s="267"/>
      <c r="REK202" s="267"/>
      <c r="REL202" s="267"/>
      <c r="REM202" s="267"/>
      <c r="REN202" s="267"/>
      <c r="REO202" s="267"/>
      <c r="REP202" s="267"/>
      <c r="REQ202" s="267"/>
      <c r="RER202" s="267"/>
      <c r="RES202" s="267"/>
      <c r="RET202" s="267"/>
      <c r="REU202" s="267"/>
      <c r="REV202" s="267"/>
      <c r="REW202" s="267"/>
      <c r="REX202" s="267"/>
      <c r="REY202" s="267"/>
      <c r="REZ202" s="267"/>
      <c r="RFA202" s="267"/>
      <c r="RFB202" s="267"/>
      <c r="RFC202" s="267"/>
      <c r="RFD202" s="267"/>
      <c r="RFE202" s="267"/>
      <c r="RFF202" s="267"/>
      <c r="RFG202" s="267"/>
      <c r="RFH202" s="267"/>
      <c r="RFI202" s="267"/>
      <c r="RFJ202" s="267"/>
      <c r="RFK202" s="267"/>
      <c r="RFL202" s="267"/>
      <c r="RFM202" s="267"/>
      <c r="RFN202" s="267"/>
      <c r="RFO202" s="267"/>
      <c r="RFP202" s="267"/>
      <c r="RFQ202" s="267"/>
      <c r="RFR202" s="267"/>
      <c r="RFS202" s="267"/>
      <c r="RFT202" s="267"/>
      <c r="RFU202" s="267"/>
      <c r="RFV202" s="267"/>
      <c r="RFW202" s="267"/>
      <c r="RFX202" s="267"/>
      <c r="RFY202" s="267"/>
      <c r="RFZ202" s="267"/>
      <c r="RGA202" s="267"/>
      <c r="RGB202" s="267"/>
      <c r="RGC202" s="267"/>
      <c r="RGD202" s="267"/>
      <c r="RGE202" s="267"/>
      <c r="RGF202" s="267"/>
      <c r="RGG202" s="267"/>
      <c r="RGH202" s="267"/>
      <c r="RGI202" s="267"/>
      <c r="RGJ202" s="267"/>
      <c r="RGK202" s="267"/>
      <c r="RGL202" s="267"/>
      <c r="RGM202" s="267"/>
      <c r="RGN202" s="267"/>
      <c r="RGO202" s="267"/>
      <c r="RGP202" s="267"/>
      <c r="RGQ202" s="267"/>
      <c r="RGR202" s="267"/>
      <c r="RGS202" s="267"/>
      <c r="RGT202" s="267"/>
      <c r="RGU202" s="267"/>
      <c r="RGV202" s="267"/>
      <c r="RGW202" s="267"/>
      <c r="RGX202" s="267"/>
      <c r="RGY202" s="267"/>
      <c r="RGZ202" s="267"/>
      <c r="RHA202" s="267"/>
      <c r="RHB202" s="267"/>
      <c r="RHC202" s="267"/>
      <c r="RHD202" s="267"/>
      <c r="RHE202" s="267"/>
      <c r="RHF202" s="267"/>
      <c r="RHG202" s="267"/>
      <c r="RHH202" s="267"/>
      <c r="RHI202" s="267"/>
      <c r="RHJ202" s="267"/>
      <c r="RHK202" s="267"/>
      <c r="RHL202" s="267"/>
      <c r="RHM202" s="267"/>
      <c r="RHN202" s="267"/>
      <c r="RHO202" s="267"/>
      <c r="RHP202" s="267"/>
      <c r="RHQ202" s="267"/>
      <c r="RHR202" s="267"/>
      <c r="RHS202" s="267"/>
      <c r="RHT202" s="267"/>
      <c r="RHU202" s="267"/>
      <c r="RHV202" s="267"/>
      <c r="RHW202" s="267"/>
      <c r="RHX202" s="267"/>
      <c r="RHY202" s="267"/>
      <c r="RHZ202" s="267"/>
      <c r="RIA202" s="267"/>
      <c r="RIB202" s="267"/>
      <c r="RIC202" s="267"/>
      <c r="RID202" s="267"/>
      <c r="RIE202" s="267"/>
      <c r="RIF202" s="267"/>
      <c r="RIG202" s="267"/>
      <c r="RIH202" s="267"/>
      <c r="RII202" s="267"/>
      <c r="RIJ202" s="267"/>
      <c r="RIK202" s="267"/>
      <c r="RIL202" s="267"/>
      <c r="RIM202" s="267"/>
      <c r="RIN202" s="267"/>
      <c r="RIO202" s="267"/>
      <c r="RIP202" s="267"/>
      <c r="RIQ202" s="267"/>
      <c r="RIR202" s="267"/>
      <c r="RIS202" s="267"/>
      <c r="RIT202" s="267"/>
      <c r="RIU202" s="267"/>
      <c r="RIV202" s="267"/>
      <c r="RIW202" s="267"/>
      <c r="RIX202" s="267"/>
      <c r="RIY202" s="267"/>
      <c r="RIZ202" s="267"/>
      <c r="RJA202" s="267"/>
      <c r="RJB202" s="267"/>
      <c r="RJC202" s="267"/>
      <c r="RJD202" s="267"/>
      <c r="RJE202" s="267"/>
      <c r="RJF202" s="267"/>
      <c r="RJG202" s="267"/>
      <c r="RJH202" s="267"/>
      <c r="RJI202" s="267"/>
      <c r="RJJ202" s="267"/>
      <c r="RJK202" s="267"/>
      <c r="RJL202" s="267"/>
      <c r="RJM202" s="267"/>
      <c r="RJN202" s="267"/>
      <c r="RJO202" s="267"/>
      <c r="RJP202" s="267"/>
      <c r="RJQ202" s="267"/>
      <c r="RJR202" s="267"/>
      <c r="RJS202" s="267"/>
      <c r="RJT202" s="267"/>
      <c r="RJU202" s="267"/>
      <c r="RJV202" s="267"/>
      <c r="RJW202" s="267"/>
      <c r="RJX202" s="267"/>
      <c r="RJY202" s="267"/>
      <c r="RJZ202" s="267"/>
      <c r="RKA202" s="267"/>
      <c r="RKB202" s="267"/>
      <c r="RKC202" s="267"/>
      <c r="RKD202" s="267"/>
      <c r="RKE202" s="267"/>
      <c r="RKF202" s="267"/>
      <c r="RKG202" s="267"/>
      <c r="RKH202" s="267"/>
      <c r="RKI202" s="267"/>
      <c r="RKJ202" s="267"/>
      <c r="RKK202" s="267"/>
      <c r="RKL202" s="267"/>
      <c r="RKM202" s="267"/>
      <c r="RKN202" s="267"/>
      <c r="RKO202" s="267"/>
      <c r="RKP202" s="267"/>
      <c r="RKQ202" s="267"/>
      <c r="RKR202" s="267"/>
      <c r="RKS202" s="267"/>
      <c r="RKT202" s="267"/>
      <c r="RKU202" s="267"/>
      <c r="RKV202" s="267"/>
      <c r="RKW202" s="267"/>
      <c r="RKX202" s="267"/>
      <c r="RKY202" s="267"/>
      <c r="RKZ202" s="267"/>
      <c r="RLA202" s="267"/>
      <c r="RLB202" s="267"/>
      <c r="RLC202" s="267"/>
      <c r="RLD202" s="267"/>
      <c r="RLE202" s="267"/>
      <c r="RLF202" s="267"/>
      <c r="RLG202" s="267"/>
      <c r="RLH202" s="267"/>
      <c r="RLI202" s="267"/>
      <c r="RLJ202" s="267"/>
      <c r="RLK202" s="267"/>
      <c r="RLL202" s="267"/>
      <c r="RLM202" s="267"/>
      <c r="RLN202" s="267"/>
      <c r="RLO202" s="267"/>
      <c r="RLP202" s="267"/>
      <c r="RLQ202" s="267"/>
      <c r="RLR202" s="267"/>
      <c r="RLS202" s="267"/>
      <c r="RLT202" s="267"/>
      <c r="RLU202" s="267"/>
      <c r="RLV202" s="267"/>
      <c r="RLW202" s="267"/>
      <c r="RLX202" s="267"/>
      <c r="RLY202" s="267"/>
      <c r="RLZ202" s="267"/>
      <c r="RMA202" s="267"/>
      <c r="RMB202" s="267"/>
      <c r="RMC202" s="267"/>
      <c r="RMD202" s="267"/>
      <c r="RME202" s="267"/>
      <c r="RMF202" s="267"/>
      <c r="RMG202" s="267"/>
      <c r="RMH202" s="267"/>
      <c r="RMI202" s="267"/>
      <c r="RMJ202" s="267"/>
      <c r="RMK202" s="267"/>
      <c r="RML202" s="267"/>
      <c r="RMM202" s="267"/>
      <c r="RMN202" s="267"/>
      <c r="RMO202" s="267"/>
      <c r="RMP202" s="267"/>
      <c r="RMQ202" s="267"/>
      <c r="RMR202" s="267"/>
      <c r="RMS202" s="267"/>
      <c r="RMT202" s="267"/>
      <c r="RMU202" s="267"/>
      <c r="RMV202" s="267"/>
      <c r="RMW202" s="267"/>
      <c r="RMX202" s="267"/>
      <c r="RMY202" s="267"/>
      <c r="RMZ202" s="267"/>
      <c r="RNA202" s="267"/>
      <c r="RNB202" s="267"/>
      <c r="RNC202" s="267"/>
      <c r="RND202" s="267"/>
      <c r="RNE202" s="267"/>
      <c r="RNF202" s="267"/>
      <c r="RNG202" s="267"/>
      <c r="RNH202" s="267"/>
      <c r="RNI202" s="267"/>
      <c r="RNJ202" s="267"/>
      <c r="RNK202" s="267"/>
      <c r="RNL202" s="267"/>
      <c r="RNM202" s="267"/>
      <c r="RNN202" s="267"/>
      <c r="RNO202" s="267"/>
      <c r="RNP202" s="267"/>
      <c r="RNQ202" s="267"/>
      <c r="RNR202" s="267"/>
      <c r="RNS202" s="267"/>
      <c r="RNT202" s="267"/>
      <c r="RNU202" s="267"/>
      <c r="RNV202" s="267"/>
      <c r="RNW202" s="267"/>
      <c r="RNX202" s="267"/>
      <c r="RNY202" s="267"/>
      <c r="RNZ202" s="267"/>
      <c r="ROA202" s="267"/>
      <c r="ROB202" s="267"/>
      <c r="ROC202" s="267"/>
      <c r="ROD202" s="267"/>
      <c r="ROE202" s="267"/>
      <c r="ROF202" s="267"/>
      <c r="ROG202" s="267"/>
      <c r="ROH202" s="267"/>
      <c r="ROI202" s="267"/>
      <c r="ROJ202" s="267"/>
      <c r="ROK202" s="267"/>
      <c r="ROL202" s="267"/>
      <c r="ROM202" s="267"/>
      <c r="RON202" s="267"/>
      <c r="ROO202" s="267"/>
      <c r="ROP202" s="267"/>
      <c r="ROQ202" s="267"/>
      <c r="ROR202" s="267"/>
      <c r="ROS202" s="267"/>
      <c r="ROT202" s="267"/>
      <c r="ROU202" s="267"/>
      <c r="ROV202" s="267"/>
      <c r="ROW202" s="267"/>
      <c r="ROX202" s="267"/>
      <c r="ROY202" s="267"/>
      <c r="ROZ202" s="267"/>
      <c r="RPA202" s="267"/>
      <c r="RPB202" s="267"/>
      <c r="RPC202" s="267"/>
      <c r="RPD202" s="267"/>
      <c r="RPE202" s="267"/>
      <c r="RPF202" s="267"/>
      <c r="RPG202" s="267"/>
      <c r="RPH202" s="267"/>
      <c r="RPI202" s="267"/>
      <c r="RPJ202" s="267"/>
      <c r="RPK202" s="267"/>
      <c r="RPL202" s="267"/>
      <c r="RPM202" s="267"/>
      <c r="RPN202" s="267"/>
      <c r="RPO202" s="267"/>
      <c r="RPP202" s="267"/>
      <c r="RPQ202" s="267"/>
      <c r="RPR202" s="267"/>
      <c r="RPS202" s="267"/>
      <c r="RPT202" s="267"/>
      <c r="RPU202" s="267"/>
      <c r="RPV202" s="267"/>
      <c r="RPW202" s="267"/>
      <c r="RPX202" s="267"/>
      <c r="RPY202" s="267"/>
      <c r="RPZ202" s="267"/>
      <c r="RQA202" s="267"/>
      <c r="RQB202" s="267"/>
      <c r="RQC202" s="267"/>
      <c r="RQD202" s="267"/>
      <c r="RQE202" s="267"/>
      <c r="RQF202" s="267"/>
      <c r="RQG202" s="267"/>
      <c r="RQH202" s="267"/>
      <c r="RQI202" s="267"/>
      <c r="RQJ202" s="267"/>
      <c r="RQK202" s="267"/>
      <c r="RQL202" s="267"/>
      <c r="RQM202" s="267"/>
      <c r="RQN202" s="267"/>
      <c r="RQO202" s="267"/>
      <c r="RQP202" s="267"/>
      <c r="RQQ202" s="267"/>
      <c r="RQR202" s="267"/>
      <c r="RQS202" s="267"/>
      <c r="RQT202" s="267"/>
      <c r="RQU202" s="267"/>
      <c r="RQV202" s="267"/>
      <c r="RQW202" s="267"/>
      <c r="RQX202" s="267"/>
      <c r="RQY202" s="267"/>
      <c r="RQZ202" s="267"/>
      <c r="RRA202" s="267"/>
      <c r="RRB202" s="267"/>
      <c r="RRC202" s="267"/>
      <c r="RRD202" s="267"/>
      <c r="RRE202" s="267"/>
      <c r="RRF202" s="267"/>
      <c r="RRG202" s="267"/>
      <c r="RRH202" s="267"/>
      <c r="RRI202" s="267"/>
      <c r="RRJ202" s="267"/>
      <c r="RRK202" s="267"/>
      <c r="RRL202" s="267"/>
      <c r="RRM202" s="267"/>
      <c r="RRN202" s="267"/>
      <c r="RRO202" s="267"/>
      <c r="RRP202" s="267"/>
      <c r="RRQ202" s="267"/>
      <c r="RRR202" s="267"/>
      <c r="RRS202" s="267"/>
      <c r="RRT202" s="267"/>
      <c r="RRU202" s="267"/>
      <c r="RRV202" s="267"/>
      <c r="RRW202" s="267"/>
      <c r="RRX202" s="267"/>
      <c r="RRY202" s="267"/>
      <c r="RRZ202" s="267"/>
      <c r="RSA202" s="267"/>
      <c r="RSB202" s="267"/>
      <c r="RSC202" s="267"/>
      <c r="RSD202" s="267"/>
      <c r="RSE202" s="267"/>
      <c r="RSF202" s="267"/>
      <c r="RSG202" s="267"/>
      <c r="RSH202" s="267"/>
      <c r="RSI202" s="267"/>
      <c r="RSJ202" s="267"/>
      <c r="RSK202" s="267"/>
      <c r="RSL202" s="267"/>
      <c r="RSM202" s="267"/>
      <c r="RSN202" s="267"/>
      <c r="RSO202" s="267"/>
      <c r="RSP202" s="267"/>
      <c r="RSQ202" s="267"/>
      <c r="RSR202" s="267"/>
      <c r="RSS202" s="267"/>
      <c r="RST202" s="267"/>
      <c r="RSU202" s="267"/>
      <c r="RSV202" s="267"/>
      <c r="RSW202" s="267"/>
      <c r="RSX202" s="267"/>
      <c r="RSY202" s="267"/>
      <c r="RSZ202" s="267"/>
      <c r="RTA202" s="267"/>
      <c r="RTB202" s="267"/>
      <c r="RTC202" s="267"/>
      <c r="RTD202" s="267"/>
      <c r="RTE202" s="267"/>
      <c r="RTF202" s="267"/>
      <c r="RTG202" s="267"/>
      <c r="RTH202" s="267"/>
      <c r="RTI202" s="267"/>
      <c r="RTJ202" s="267"/>
      <c r="RTK202" s="267"/>
      <c r="RTL202" s="267"/>
      <c r="RTM202" s="267"/>
      <c r="RTN202" s="267"/>
      <c r="RTO202" s="267"/>
      <c r="RTP202" s="267"/>
      <c r="RTQ202" s="267"/>
      <c r="RTR202" s="267"/>
      <c r="RTS202" s="267"/>
      <c r="RTT202" s="267"/>
      <c r="RTU202" s="267"/>
      <c r="RTV202" s="267"/>
      <c r="RTW202" s="267"/>
      <c r="RTX202" s="267"/>
      <c r="RTY202" s="267"/>
      <c r="RTZ202" s="267"/>
      <c r="RUA202" s="267"/>
      <c r="RUB202" s="267"/>
      <c r="RUC202" s="267"/>
      <c r="RUD202" s="267"/>
      <c r="RUE202" s="267"/>
      <c r="RUF202" s="267"/>
      <c r="RUG202" s="267"/>
      <c r="RUH202" s="267"/>
      <c r="RUI202" s="267"/>
      <c r="RUJ202" s="267"/>
      <c r="RUK202" s="267"/>
      <c r="RUL202" s="267"/>
      <c r="RUM202" s="267"/>
      <c r="RUN202" s="267"/>
      <c r="RUO202" s="267"/>
      <c r="RUP202" s="267"/>
      <c r="RUQ202" s="267"/>
      <c r="RUR202" s="267"/>
      <c r="RUS202" s="267"/>
      <c r="RUT202" s="267"/>
      <c r="RUU202" s="267"/>
      <c r="RUV202" s="267"/>
      <c r="RUW202" s="267"/>
      <c r="RUX202" s="267"/>
      <c r="RUY202" s="267"/>
      <c r="RUZ202" s="267"/>
      <c r="RVA202" s="267"/>
      <c r="RVB202" s="267"/>
      <c r="RVC202" s="267"/>
      <c r="RVD202" s="267"/>
      <c r="RVE202" s="267"/>
      <c r="RVF202" s="267"/>
      <c r="RVG202" s="267"/>
      <c r="RVH202" s="267"/>
      <c r="RVI202" s="267"/>
      <c r="RVJ202" s="267"/>
      <c r="RVK202" s="267"/>
      <c r="RVL202" s="267"/>
      <c r="RVM202" s="267"/>
      <c r="RVN202" s="267"/>
      <c r="RVO202" s="267"/>
      <c r="RVP202" s="267"/>
      <c r="RVQ202" s="267"/>
      <c r="RVR202" s="267"/>
      <c r="RVS202" s="267"/>
      <c r="RVT202" s="267"/>
      <c r="RVU202" s="267"/>
      <c r="RVV202" s="267"/>
      <c r="RVW202" s="267"/>
      <c r="RVX202" s="267"/>
      <c r="RVY202" s="267"/>
      <c r="RVZ202" s="267"/>
      <c r="RWA202" s="267"/>
      <c r="RWB202" s="267"/>
      <c r="RWC202" s="267"/>
      <c r="RWD202" s="267"/>
      <c r="RWE202" s="267"/>
      <c r="RWF202" s="267"/>
      <c r="RWG202" s="267"/>
      <c r="RWH202" s="267"/>
      <c r="RWI202" s="267"/>
      <c r="RWJ202" s="267"/>
      <c r="RWK202" s="267"/>
      <c r="RWL202" s="267"/>
      <c r="RWM202" s="267"/>
      <c r="RWN202" s="267"/>
      <c r="RWO202" s="267"/>
      <c r="RWP202" s="267"/>
      <c r="RWQ202" s="267"/>
      <c r="RWR202" s="267"/>
      <c r="RWS202" s="267"/>
      <c r="RWT202" s="267"/>
      <c r="RWU202" s="267"/>
      <c r="RWV202" s="267"/>
      <c r="RWW202" s="267"/>
      <c r="RWX202" s="267"/>
      <c r="RWY202" s="267"/>
      <c r="RWZ202" s="267"/>
      <c r="RXA202" s="267"/>
      <c r="RXB202" s="267"/>
      <c r="RXC202" s="267"/>
      <c r="RXD202" s="267"/>
      <c r="RXE202" s="267"/>
      <c r="RXF202" s="267"/>
      <c r="RXG202" s="267"/>
      <c r="RXH202" s="267"/>
      <c r="RXI202" s="267"/>
      <c r="RXJ202" s="267"/>
      <c r="RXK202" s="267"/>
      <c r="RXL202" s="267"/>
      <c r="RXM202" s="267"/>
      <c r="RXN202" s="267"/>
      <c r="RXO202" s="267"/>
      <c r="RXP202" s="267"/>
      <c r="RXQ202" s="267"/>
      <c r="RXR202" s="267"/>
      <c r="RXS202" s="267"/>
      <c r="RXT202" s="267"/>
      <c r="RXU202" s="267"/>
      <c r="RXV202" s="267"/>
      <c r="RXW202" s="267"/>
      <c r="RXX202" s="267"/>
      <c r="RXY202" s="267"/>
      <c r="RXZ202" s="267"/>
      <c r="RYA202" s="267"/>
      <c r="RYB202" s="267"/>
      <c r="RYC202" s="267"/>
      <c r="RYD202" s="267"/>
      <c r="RYE202" s="267"/>
      <c r="RYF202" s="267"/>
      <c r="RYG202" s="267"/>
      <c r="RYH202" s="267"/>
      <c r="RYI202" s="267"/>
      <c r="RYJ202" s="267"/>
      <c r="RYK202" s="267"/>
      <c r="RYL202" s="267"/>
      <c r="RYM202" s="267"/>
      <c r="RYN202" s="267"/>
      <c r="RYO202" s="267"/>
      <c r="RYP202" s="267"/>
      <c r="RYQ202" s="267"/>
      <c r="RYR202" s="267"/>
      <c r="RYS202" s="267"/>
      <c r="RYT202" s="267"/>
      <c r="RYU202" s="267"/>
      <c r="RYV202" s="267"/>
      <c r="RYW202" s="267"/>
      <c r="RYX202" s="267"/>
      <c r="RYY202" s="267"/>
      <c r="RYZ202" s="267"/>
      <c r="RZA202" s="267"/>
      <c r="RZB202" s="267"/>
      <c r="RZC202" s="267"/>
      <c r="RZD202" s="267"/>
      <c r="RZE202" s="267"/>
      <c r="RZF202" s="267"/>
      <c r="RZG202" s="267"/>
      <c r="RZH202" s="267"/>
      <c r="RZI202" s="267"/>
      <c r="RZJ202" s="267"/>
      <c r="RZK202" s="267"/>
      <c r="RZL202" s="267"/>
      <c r="RZM202" s="267"/>
      <c r="RZN202" s="267"/>
      <c r="RZO202" s="267"/>
      <c r="RZP202" s="267"/>
      <c r="RZQ202" s="267"/>
      <c r="RZR202" s="267"/>
      <c r="RZS202" s="267"/>
      <c r="RZT202" s="267"/>
      <c r="RZU202" s="267"/>
      <c r="RZV202" s="267"/>
      <c r="RZW202" s="267"/>
      <c r="RZX202" s="267"/>
      <c r="RZY202" s="267"/>
      <c r="RZZ202" s="267"/>
      <c r="SAA202" s="267"/>
      <c r="SAB202" s="267"/>
      <c r="SAC202" s="267"/>
      <c r="SAD202" s="267"/>
      <c r="SAE202" s="267"/>
      <c r="SAF202" s="267"/>
      <c r="SAG202" s="267"/>
      <c r="SAH202" s="267"/>
      <c r="SAI202" s="267"/>
      <c r="SAJ202" s="267"/>
      <c r="SAK202" s="267"/>
      <c r="SAL202" s="267"/>
      <c r="SAM202" s="267"/>
      <c r="SAN202" s="267"/>
      <c r="SAO202" s="267"/>
      <c r="SAP202" s="267"/>
      <c r="SAQ202" s="267"/>
      <c r="SAR202" s="267"/>
      <c r="SAS202" s="267"/>
      <c r="SAT202" s="267"/>
      <c r="SAU202" s="267"/>
      <c r="SAV202" s="267"/>
      <c r="SAW202" s="267"/>
      <c r="SAX202" s="267"/>
      <c r="SAY202" s="267"/>
      <c r="SAZ202" s="267"/>
      <c r="SBA202" s="267"/>
      <c r="SBB202" s="267"/>
      <c r="SBC202" s="267"/>
      <c r="SBD202" s="267"/>
      <c r="SBE202" s="267"/>
      <c r="SBF202" s="267"/>
      <c r="SBG202" s="267"/>
      <c r="SBH202" s="267"/>
      <c r="SBI202" s="267"/>
      <c r="SBJ202" s="267"/>
      <c r="SBK202" s="267"/>
      <c r="SBL202" s="267"/>
      <c r="SBM202" s="267"/>
      <c r="SBN202" s="267"/>
      <c r="SBO202" s="267"/>
      <c r="SBP202" s="267"/>
      <c r="SBQ202" s="267"/>
      <c r="SBR202" s="267"/>
      <c r="SBS202" s="267"/>
      <c r="SBT202" s="267"/>
      <c r="SBU202" s="267"/>
      <c r="SBV202" s="267"/>
      <c r="SBW202" s="267"/>
      <c r="SBX202" s="267"/>
      <c r="SBY202" s="267"/>
      <c r="SBZ202" s="267"/>
      <c r="SCA202" s="267"/>
      <c r="SCB202" s="267"/>
      <c r="SCC202" s="267"/>
      <c r="SCD202" s="267"/>
      <c r="SCE202" s="267"/>
      <c r="SCF202" s="267"/>
      <c r="SCG202" s="267"/>
      <c r="SCH202" s="267"/>
      <c r="SCI202" s="267"/>
      <c r="SCJ202" s="267"/>
      <c r="SCK202" s="267"/>
      <c r="SCL202" s="267"/>
      <c r="SCM202" s="267"/>
      <c r="SCN202" s="267"/>
      <c r="SCO202" s="267"/>
      <c r="SCP202" s="267"/>
      <c r="SCQ202" s="267"/>
      <c r="SCR202" s="267"/>
      <c r="SCS202" s="267"/>
      <c r="SCT202" s="267"/>
      <c r="SCU202" s="267"/>
      <c r="SCV202" s="267"/>
      <c r="SCW202" s="267"/>
      <c r="SCX202" s="267"/>
      <c r="SCY202" s="267"/>
      <c r="SCZ202" s="267"/>
      <c r="SDA202" s="267"/>
      <c r="SDB202" s="267"/>
      <c r="SDC202" s="267"/>
      <c r="SDD202" s="267"/>
      <c r="SDE202" s="267"/>
      <c r="SDF202" s="267"/>
      <c r="SDG202" s="267"/>
      <c r="SDH202" s="267"/>
      <c r="SDI202" s="267"/>
      <c r="SDJ202" s="267"/>
      <c r="SDK202" s="267"/>
      <c r="SDL202" s="267"/>
      <c r="SDM202" s="267"/>
      <c r="SDN202" s="267"/>
      <c r="SDO202" s="267"/>
      <c r="SDP202" s="267"/>
      <c r="SDQ202" s="267"/>
      <c r="SDR202" s="267"/>
      <c r="SDS202" s="267"/>
      <c r="SDT202" s="267"/>
      <c r="SDU202" s="267"/>
      <c r="SDV202" s="267"/>
      <c r="SDW202" s="267"/>
      <c r="SDX202" s="267"/>
      <c r="SDY202" s="267"/>
      <c r="SDZ202" s="267"/>
      <c r="SEA202" s="267"/>
      <c r="SEB202" s="267"/>
      <c r="SEC202" s="267"/>
      <c r="SED202" s="267"/>
      <c r="SEE202" s="267"/>
      <c r="SEF202" s="267"/>
      <c r="SEG202" s="267"/>
      <c r="SEH202" s="267"/>
      <c r="SEI202" s="267"/>
      <c r="SEJ202" s="267"/>
      <c r="SEK202" s="267"/>
      <c r="SEL202" s="267"/>
      <c r="SEM202" s="267"/>
      <c r="SEN202" s="267"/>
      <c r="SEO202" s="267"/>
      <c r="SEP202" s="267"/>
      <c r="SEQ202" s="267"/>
      <c r="SER202" s="267"/>
      <c r="SES202" s="267"/>
      <c r="SET202" s="267"/>
      <c r="SEU202" s="267"/>
      <c r="SEV202" s="267"/>
      <c r="SEW202" s="267"/>
      <c r="SEX202" s="267"/>
      <c r="SEY202" s="267"/>
      <c r="SEZ202" s="267"/>
      <c r="SFA202" s="267"/>
      <c r="SFB202" s="267"/>
      <c r="SFC202" s="267"/>
      <c r="SFD202" s="267"/>
      <c r="SFE202" s="267"/>
      <c r="SFF202" s="267"/>
      <c r="SFG202" s="267"/>
      <c r="SFH202" s="267"/>
      <c r="SFI202" s="267"/>
      <c r="SFJ202" s="267"/>
      <c r="SFK202" s="267"/>
      <c r="SFL202" s="267"/>
      <c r="SFM202" s="267"/>
      <c r="SFN202" s="267"/>
      <c r="SFO202" s="267"/>
      <c r="SFP202" s="267"/>
      <c r="SFQ202" s="267"/>
      <c r="SFR202" s="267"/>
      <c r="SFS202" s="267"/>
      <c r="SFT202" s="267"/>
      <c r="SFU202" s="267"/>
      <c r="SFV202" s="267"/>
      <c r="SFW202" s="267"/>
      <c r="SFX202" s="267"/>
      <c r="SFY202" s="267"/>
      <c r="SFZ202" s="267"/>
      <c r="SGA202" s="267"/>
      <c r="SGB202" s="267"/>
      <c r="SGC202" s="267"/>
      <c r="SGD202" s="267"/>
      <c r="SGE202" s="267"/>
      <c r="SGF202" s="267"/>
      <c r="SGG202" s="267"/>
      <c r="SGH202" s="267"/>
      <c r="SGI202" s="267"/>
      <c r="SGJ202" s="267"/>
      <c r="SGK202" s="267"/>
      <c r="SGL202" s="267"/>
      <c r="SGM202" s="267"/>
      <c r="SGN202" s="267"/>
      <c r="SGO202" s="267"/>
      <c r="SGP202" s="267"/>
      <c r="SGQ202" s="267"/>
      <c r="SGR202" s="267"/>
      <c r="SGS202" s="267"/>
      <c r="SGT202" s="267"/>
      <c r="SGU202" s="267"/>
      <c r="SGV202" s="267"/>
      <c r="SGW202" s="267"/>
      <c r="SGX202" s="267"/>
      <c r="SGY202" s="267"/>
      <c r="SGZ202" s="267"/>
      <c r="SHA202" s="267"/>
      <c r="SHB202" s="267"/>
      <c r="SHC202" s="267"/>
      <c r="SHD202" s="267"/>
      <c r="SHE202" s="267"/>
      <c r="SHF202" s="267"/>
      <c r="SHG202" s="267"/>
      <c r="SHH202" s="267"/>
      <c r="SHI202" s="267"/>
      <c r="SHJ202" s="267"/>
      <c r="SHK202" s="267"/>
      <c r="SHL202" s="267"/>
      <c r="SHM202" s="267"/>
      <c r="SHN202" s="267"/>
      <c r="SHO202" s="267"/>
      <c r="SHP202" s="267"/>
      <c r="SHQ202" s="267"/>
      <c r="SHR202" s="267"/>
      <c r="SHS202" s="267"/>
      <c r="SHT202" s="267"/>
      <c r="SHU202" s="267"/>
      <c r="SHV202" s="267"/>
      <c r="SHW202" s="267"/>
      <c r="SHX202" s="267"/>
      <c r="SHY202" s="267"/>
      <c r="SHZ202" s="267"/>
      <c r="SIA202" s="267"/>
      <c r="SIB202" s="267"/>
      <c r="SIC202" s="267"/>
      <c r="SID202" s="267"/>
      <c r="SIE202" s="267"/>
      <c r="SIF202" s="267"/>
      <c r="SIG202" s="267"/>
      <c r="SIH202" s="267"/>
      <c r="SII202" s="267"/>
      <c r="SIJ202" s="267"/>
      <c r="SIK202" s="267"/>
      <c r="SIL202" s="267"/>
      <c r="SIM202" s="267"/>
      <c r="SIN202" s="267"/>
      <c r="SIO202" s="267"/>
      <c r="SIP202" s="267"/>
      <c r="SIQ202" s="267"/>
      <c r="SIR202" s="267"/>
      <c r="SIS202" s="267"/>
      <c r="SIT202" s="267"/>
      <c r="SIU202" s="267"/>
      <c r="SIV202" s="267"/>
      <c r="SIW202" s="267"/>
      <c r="SIX202" s="267"/>
      <c r="SIY202" s="267"/>
      <c r="SIZ202" s="267"/>
      <c r="SJA202" s="267"/>
      <c r="SJB202" s="267"/>
      <c r="SJC202" s="267"/>
      <c r="SJD202" s="267"/>
      <c r="SJE202" s="267"/>
      <c r="SJF202" s="267"/>
      <c r="SJG202" s="267"/>
      <c r="SJH202" s="267"/>
      <c r="SJI202" s="267"/>
      <c r="SJJ202" s="267"/>
      <c r="SJK202" s="267"/>
      <c r="SJL202" s="267"/>
      <c r="SJM202" s="267"/>
      <c r="SJN202" s="267"/>
      <c r="SJO202" s="267"/>
      <c r="SJP202" s="267"/>
      <c r="SJQ202" s="267"/>
      <c r="SJR202" s="267"/>
      <c r="SJS202" s="267"/>
      <c r="SJT202" s="267"/>
      <c r="SJU202" s="267"/>
      <c r="SJV202" s="267"/>
      <c r="SJW202" s="267"/>
      <c r="SJX202" s="267"/>
      <c r="SJY202" s="267"/>
      <c r="SJZ202" s="267"/>
      <c r="SKA202" s="267"/>
      <c r="SKB202" s="267"/>
      <c r="SKC202" s="267"/>
      <c r="SKD202" s="267"/>
      <c r="SKE202" s="267"/>
      <c r="SKF202" s="267"/>
      <c r="SKG202" s="267"/>
      <c r="SKH202" s="267"/>
      <c r="SKI202" s="267"/>
      <c r="SKJ202" s="267"/>
      <c r="SKK202" s="267"/>
      <c r="SKL202" s="267"/>
      <c r="SKM202" s="267"/>
      <c r="SKN202" s="267"/>
      <c r="SKO202" s="267"/>
      <c r="SKP202" s="267"/>
      <c r="SKQ202" s="267"/>
      <c r="SKR202" s="267"/>
      <c r="SKS202" s="267"/>
      <c r="SKT202" s="267"/>
      <c r="SKU202" s="267"/>
      <c r="SKV202" s="267"/>
      <c r="SKW202" s="267"/>
      <c r="SKX202" s="267"/>
      <c r="SKY202" s="267"/>
      <c r="SKZ202" s="267"/>
      <c r="SLA202" s="267"/>
      <c r="SLB202" s="267"/>
      <c r="SLC202" s="267"/>
      <c r="SLD202" s="267"/>
      <c r="SLE202" s="267"/>
      <c r="SLF202" s="267"/>
      <c r="SLG202" s="267"/>
      <c r="SLH202" s="267"/>
      <c r="SLI202" s="267"/>
      <c r="SLJ202" s="267"/>
      <c r="SLK202" s="267"/>
      <c r="SLL202" s="267"/>
      <c r="SLM202" s="267"/>
      <c r="SLN202" s="267"/>
      <c r="SLO202" s="267"/>
      <c r="SLP202" s="267"/>
      <c r="SLQ202" s="267"/>
      <c r="SLR202" s="267"/>
      <c r="SLS202" s="267"/>
      <c r="SLT202" s="267"/>
      <c r="SLU202" s="267"/>
      <c r="SLV202" s="267"/>
      <c r="SLW202" s="267"/>
      <c r="SLX202" s="267"/>
      <c r="SLY202" s="267"/>
      <c r="SLZ202" s="267"/>
      <c r="SMA202" s="267"/>
      <c r="SMB202" s="267"/>
      <c r="SMC202" s="267"/>
      <c r="SMD202" s="267"/>
      <c r="SME202" s="267"/>
      <c r="SMF202" s="267"/>
      <c r="SMG202" s="267"/>
      <c r="SMH202" s="267"/>
      <c r="SMI202" s="267"/>
      <c r="SMJ202" s="267"/>
      <c r="SMK202" s="267"/>
      <c r="SML202" s="267"/>
      <c r="SMM202" s="267"/>
      <c r="SMN202" s="267"/>
      <c r="SMO202" s="267"/>
      <c r="SMP202" s="267"/>
      <c r="SMQ202" s="267"/>
      <c r="SMR202" s="267"/>
      <c r="SMS202" s="267"/>
      <c r="SMT202" s="267"/>
      <c r="SMU202" s="267"/>
      <c r="SMV202" s="267"/>
      <c r="SMW202" s="267"/>
      <c r="SMX202" s="267"/>
      <c r="SMY202" s="267"/>
      <c r="SMZ202" s="267"/>
      <c r="SNA202" s="267"/>
      <c r="SNB202" s="267"/>
      <c r="SNC202" s="267"/>
      <c r="SND202" s="267"/>
      <c r="SNE202" s="267"/>
      <c r="SNF202" s="267"/>
      <c r="SNG202" s="267"/>
      <c r="SNH202" s="267"/>
      <c r="SNI202" s="267"/>
      <c r="SNJ202" s="267"/>
      <c r="SNK202" s="267"/>
      <c r="SNL202" s="267"/>
      <c r="SNM202" s="267"/>
      <c r="SNN202" s="267"/>
      <c r="SNO202" s="267"/>
      <c r="SNP202" s="267"/>
      <c r="SNQ202" s="267"/>
      <c r="SNR202" s="267"/>
      <c r="SNS202" s="267"/>
      <c r="SNT202" s="267"/>
      <c r="SNU202" s="267"/>
      <c r="SNV202" s="267"/>
      <c r="SNW202" s="267"/>
      <c r="SNX202" s="267"/>
      <c r="SNY202" s="267"/>
      <c r="SNZ202" s="267"/>
      <c r="SOA202" s="267"/>
      <c r="SOB202" s="267"/>
      <c r="SOC202" s="267"/>
      <c r="SOD202" s="267"/>
      <c r="SOE202" s="267"/>
      <c r="SOF202" s="267"/>
      <c r="SOG202" s="267"/>
      <c r="SOH202" s="267"/>
      <c r="SOI202" s="267"/>
      <c r="SOJ202" s="267"/>
      <c r="SOK202" s="267"/>
      <c r="SOL202" s="267"/>
      <c r="SOM202" s="267"/>
      <c r="SON202" s="267"/>
      <c r="SOO202" s="267"/>
      <c r="SOP202" s="267"/>
      <c r="SOQ202" s="267"/>
      <c r="SOR202" s="267"/>
      <c r="SOS202" s="267"/>
      <c r="SOT202" s="267"/>
      <c r="SOU202" s="267"/>
      <c r="SOV202" s="267"/>
      <c r="SOW202" s="267"/>
      <c r="SOX202" s="267"/>
      <c r="SOY202" s="267"/>
      <c r="SOZ202" s="267"/>
      <c r="SPA202" s="267"/>
      <c r="SPB202" s="267"/>
      <c r="SPC202" s="267"/>
      <c r="SPD202" s="267"/>
      <c r="SPE202" s="267"/>
      <c r="SPF202" s="267"/>
      <c r="SPG202" s="267"/>
      <c r="SPH202" s="267"/>
      <c r="SPI202" s="267"/>
      <c r="SPJ202" s="267"/>
      <c r="SPK202" s="267"/>
      <c r="SPL202" s="267"/>
      <c r="SPM202" s="267"/>
      <c r="SPN202" s="267"/>
      <c r="SPO202" s="267"/>
      <c r="SPP202" s="267"/>
      <c r="SPQ202" s="267"/>
      <c r="SPR202" s="267"/>
      <c r="SPS202" s="267"/>
      <c r="SPT202" s="267"/>
      <c r="SPU202" s="267"/>
      <c r="SPV202" s="267"/>
      <c r="SPW202" s="267"/>
      <c r="SPX202" s="267"/>
      <c r="SPY202" s="267"/>
      <c r="SPZ202" s="267"/>
      <c r="SQA202" s="267"/>
      <c r="SQB202" s="267"/>
      <c r="SQC202" s="267"/>
      <c r="SQD202" s="267"/>
      <c r="SQE202" s="267"/>
      <c r="SQF202" s="267"/>
      <c r="SQG202" s="267"/>
      <c r="SQH202" s="267"/>
      <c r="SQI202" s="267"/>
      <c r="SQJ202" s="267"/>
      <c r="SQK202" s="267"/>
      <c r="SQL202" s="267"/>
      <c r="SQM202" s="267"/>
      <c r="SQN202" s="267"/>
      <c r="SQO202" s="267"/>
      <c r="SQP202" s="267"/>
      <c r="SQQ202" s="267"/>
      <c r="SQR202" s="267"/>
      <c r="SQS202" s="267"/>
      <c r="SQT202" s="267"/>
      <c r="SQU202" s="267"/>
      <c r="SQV202" s="267"/>
      <c r="SQW202" s="267"/>
      <c r="SQX202" s="267"/>
      <c r="SQY202" s="267"/>
      <c r="SQZ202" s="267"/>
      <c r="SRA202" s="267"/>
      <c r="SRB202" s="267"/>
      <c r="SRC202" s="267"/>
      <c r="SRD202" s="267"/>
      <c r="SRE202" s="267"/>
      <c r="SRF202" s="267"/>
      <c r="SRG202" s="267"/>
      <c r="SRH202" s="267"/>
      <c r="SRI202" s="267"/>
      <c r="SRJ202" s="267"/>
      <c r="SRK202" s="267"/>
      <c r="SRL202" s="267"/>
      <c r="SRM202" s="267"/>
      <c r="SRN202" s="267"/>
      <c r="SRO202" s="267"/>
      <c r="SRP202" s="267"/>
      <c r="SRQ202" s="267"/>
      <c r="SRR202" s="267"/>
      <c r="SRS202" s="267"/>
      <c r="SRT202" s="267"/>
      <c r="SRU202" s="267"/>
      <c r="SRV202" s="267"/>
      <c r="SRW202" s="267"/>
      <c r="SRX202" s="267"/>
      <c r="SRY202" s="267"/>
      <c r="SRZ202" s="267"/>
      <c r="SSA202" s="267"/>
      <c r="SSB202" s="267"/>
      <c r="SSC202" s="267"/>
      <c r="SSD202" s="267"/>
      <c r="SSE202" s="267"/>
      <c r="SSF202" s="267"/>
      <c r="SSG202" s="267"/>
      <c r="SSH202" s="267"/>
      <c r="SSI202" s="267"/>
      <c r="SSJ202" s="267"/>
      <c r="SSK202" s="267"/>
      <c r="SSL202" s="267"/>
      <c r="SSM202" s="267"/>
      <c r="SSN202" s="267"/>
      <c r="SSO202" s="267"/>
      <c r="SSP202" s="267"/>
      <c r="SSQ202" s="267"/>
      <c r="SSR202" s="267"/>
      <c r="SSS202" s="267"/>
      <c r="SST202" s="267"/>
      <c r="SSU202" s="267"/>
      <c r="SSV202" s="267"/>
      <c r="SSW202" s="267"/>
      <c r="SSX202" s="267"/>
      <c r="SSY202" s="267"/>
      <c r="SSZ202" s="267"/>
      <c r="STA202" s="267"/>
      <c r="STB202" s="267"/>
      <c r="STC202" s="267"/>
      <c r="STD202" s="267"/>
      <c r="STE202" s="267"/>
      <c r="STF202" s="267"/>
      <c r="STG202" s="267"/>
      <c r="STH202" s="267"/>
      <c r="STI202" s="267"/>
      <c r="STJ202" s="267"/>
      <c r="STK202" s="267"/>
      <c r="STL202" s="267"/>
      <c r="STM202" s="267"/>
      <c r="STN202" s="267"/>
      <c r="STO202" s="267"/>
      <c r="STP202" s="267"/>
      <c r="STQ202" s="267"/>
      <c r="STR202" s="267"/>
      <c r="STS202" s="267"/>
      <c r="STT202" s="267"/>
      <c r="STU202" s="267"/>
      <c r="STV202" s="267"/>
      <c r="STW202" s="267"/>
      <c r="STX202" s="267"/>
      <c r="STY202" s="267"/>
      <c r="STZ202" s="267"/>
      <c r="SUA202" s="267"/>
      <c r="SUB202" s="267"/>
      <c r="SUC202" s="267"/>
      <c r="SUD202" s="267"/>
      <c r="SUE202" s="267"/>
      <c r="SUF202" s="267"/>
      <c r="SUG202" s="267"/>
      <c r="SUH202" s="267"/>
      <c r="SUI202" s="267"/>
      <c r="SUJ202" s="267"/>
      <c r="SUK202" s="267"/>
      <c r="SUL202" s="267"/>
      <c r="SUM202" s="267"/>
      <c r="SUN202" s="267"/>
      <c r="SUO202" s="267"/>
      <c r="SUP202" s="267"/>
      <c r="SUQ202" s="267"/>
      <c r="SUR202" s="267"/>
      <c r="SUS202" s="267"/>
      <c r="SUT202" s="267"/>
      <c r="SUU202" s="267"/>
      <c r="SUV202" s="267"/>
      <c r="SUW202" s="267"/>
      <c r="SUX202" s="267"/>
      <c r="SUY202" s="267"/>
      <c r="SUZ202" s="267"/>
      <c r="SVA202" s="267"/>
      <c r="SVB202" s="267"/>
      <c r="SVC202" s="267"/>
      <c r="SVD202" s="267"/>
      <c r="SVE202" s="267"/>
      <c r="SVF202" s="267"/>
      <c r="SVG202" s="267"/>
      <c r="SVH202" s="267"/>
      <c r="SVI202" s="267"/>
      <c r="SVJ202" s="267"/>
      <c r="SVK202" s="267"/>
      <c r="SVL202" s="267"/>
      <c r="SVM202" s="267"/>
      <c r="SVN202" s="267"/>
      <c r="SVO202" s="267"/>
      <c r="SVP202" s="267"/>
      <c r="SVQ202" s="267"/>
      <c r="SVR202" s="267"/>
      <c r="SVS202" s="267"/>
      <c r="SVT202" s="267"/>
      <c r="SVU202" s="267"/>
      <c r="SVV202" s="267"/>
      <c r="SVW202" s="267"/>
      <c r="SVX202" s="267"/>
      <c r="SVY202" s="267"/>
      <c r="SVZ202" s="267"/>
      <c r="SWA202" s="267"/>
      <c r="SWB202" s="267"/>
      <c r="SWC202" s="267"/>
      <c r="SWD202" s="267"/>
      <c r="SWE202" s="267"/>
      <c r="SWF202" s="267"/>
      <c r="SWG202" s="267"/>
      <c r="SWH202" s="267"/>
      <c r="SWI202" s="267"/>
      <c r="SWJ202" s="267"/>
      <c r="SWK202" s="267"/>
      <c r="SWL202" s="267"/>
      <c r="SWM202" s="267"/>
      <c r="SWN202" s="267"/>
      <c r="SWO202" s="267"/>
      <c r="SWP202" s="267"/>
      <c r="SWQ202" s="267"/>
      <c r="SWR202" s="267"/>
      <c r="SWS202" s="267"/>
      <c r="SWT202" s="267"/>
      <c r="SWU202" s="267"/>
      <c r="SWV202" s="267"/>
      <c r="SWW202" s="267"/>
      <c r="SWX202" s="267"/>
      <c r="SWY202" s="267"/>
      <c r="SWZ202" s="267"/>
      <c r="SXA202" s="267"/>
      <c r="SXB202" s="267"/>
      <c r="SXC202" s="267"/>
      <c r="SXD202" s="267"/>
      <c r="SXE202" s="267"/>
      <c r="SXF202" s="267"/>
      <c r="SXG202" s="267"/>
      <c r="SXH202" s="267"/>
      <c r="SXI202" s="267"/>
      <c r="SXJ202" s="267"/>
      <c r="SXK202" s="267"/>
      <c r="SXL202" s="267"/>
      <c r="SXM202" s="267"/>
      <c r="SXN202" s="267"/>
      <c r="SXO202" s="267"/>
      <c r="SXP202" s="267"/>
      <c r="SXQ202" s="267"/>
      <c r="SXR202" s="267"/>
      <c r="SXS202" s="267"/>
      <c r="SXT202" s="267"/>
      <c r="SXU202" s="267"/>
      <c r="SXV202" s="267"/>
      <c r="SXW202" s="267"/>
      <c r="SXX202" s="267"/>
      <c r="SXY202" s="267"/>
      <c r="SXZ202" s="267"/>
      <c r="SYA202" s="267"/>
      <c r="SYB202" s="267"/>
      <c r="SYC202" s="267"/>
      <c r="SYD202" s="267"/>
      <c r="SYE202" s="267"/>
      <c r="SYF202" s="267"/>
      <c r="SYG202" s="267"/>
      <c r="SYH202" s="267"/>
      <c r="SYI202" s="267"/>
      <c r="SYJ202" s="267"/>
      <c r="SYK202" s="267"/>
      <c r="SYL202" s="267"/>
      <c r="SYM202" s="267"/>
      <c r="SYN202" s="267"/>
      <c r="SYO202" s="267"/>
      <c r="SYP202" s="267"/>
      <c r="SYQ202" s="267"/>
      <c r="SYR202" s="267"/>
      <c r="SYS202" s="267"/>
      <c r="SYT202" s="267"/>
      <c r="SYU202" s="267"/>
      <c r="SYV202" s="267"/>
      <c r="SYW202" s="267"/>
      <c r="SYX202" s="267"/>
      <c r="SYY202" s="267"/>
      <c r="SYZ202" s="267"/>
      <c r="SZA202" s="267"/>
      <c r="SZB202" s="267"/>
      <c r="SZC202" s="267"/>
      <c r="SZD202" s="267"/>
      <c r="SZE202" s="267"/>
      <c r="SZF202" s="267"/>
      <c r="SZG202" s="267"/>
      <c r="SZH202" s="267"/>
      <c r="SZI202" s="267"/>
      <c r="SZJ202" s="267"/>
      <c r="SZK202" s="267"/>
      <c r="SZL202" s="267"/>
      <c r="SZM202" s="267"/>
      <c r="SZN202" s="267"/>
      <c r="SZO202" s="267"/>
      <c r="SZP202" s="267"/>
      <c r="SZQ202" s="267"/>
      <c r="SZR202" s="267"/>
      <c r="SZS202" s="267"/>
      <c r="SZT202" s="267"/>
      <c r="SZU202" s="267"/>
      <c r="SZV202" s="267"/>
      <c r="SZW202" s="267"/>
      <c r="SZX202" s="267"/>
      <c r="SZY202" s="267"/>
      <c r="SZZ202" s="267"/>
      <c r="TAA202" s="267"/>
      <c r="TAB202" s="267"/>
      <c r="TAC202" s="267"/>
      <c r="TAD202" s="267"/>
      <c r="TAE202" s="267"/>
      <c r="TAF202" s="267"/>
      <c r="TAG202" s="267"/>
      <c r="TAH202" s="267"/>
      <c r="TAI202" s="267"/>
      <c r="TAJ202" s="267"/>
      <c r="TAK202" s="267"/>
      <c r="TAL202" s="267"/>
      <c r="TAM202" s="267"/>
      <c r="TAN202" s="267"/>
      <c r="TAO202" s="267"/>
      <c r="TAP202" s="267"/>
      <c r="TAQ202" s="267"/>
      <c r="TAR202" s="267"/>
      <c r="TAS202" s="267"/>
      <c r="TAT202" s="267"/>
      <c r="TAU202" s="267"/>
      <c r="TAV202" s="267"/>
      <c r="TAW202" s="267"/>
      <c r="TAX202" s="267"/>
      <c r="TAY202" s="267"/>
      <c r="TAZ202" s="267"/>
      <c r="TBA202" s="267"/>
      <c r="TBB202" s="267"/>
      <c r="TBC202" s="267"/>
      <c r="TBD202" s="267"/>
      <c r="TBE202" s="267"/>
      <c r="TBF202" s="267"/>
      <c r="TBG202" s="267"/>
      <c r="TBH202" s="267"/>
      <c r="TBI202" s="267"/>
      <c r="TBJ202" s="267"/>
      <c r="TBK202" s="267"/>
      <c r="TBL202" s="267"/>
      <c r="TBM202" s="267"/>
      <c r="TBN202" s="267"/>
      <c r="TBO202" s="267"/>
      <c r="TBP202" s="267"/>
      <c r="TBQ202" s="267"/>
      <c r="TBR202" s="267"/>
      <c r="TBS202" s="267"/>
      <c r="TBT202" s="267"/>
      <c r="TBU202" s="267"/>
      <c r="TBV202" s="267"/>
      <c r="TBW202" s="267"/>
      <c r="TBX202" s="267"/>
      <c r="TBY202" s="267"/>
      <c r="TBZ202" s="267"/>
      <c r="TCA202" s="267"/>
      <c r="TCB202" s="267"/>
      <c r="TCC202" s="267"/>
      <c r="TCD202" s="267"/>
      <c r="TCE202" s="267"/>
      <c r="TCF202" s="267"/>
      <c r="TCG202" s="267"/>
      <c r="TCH202" s="267"/>
      <c r="TCI202" s="267"/>
      <c r="TCJ202" s="267"/>
      <c r="TCK202" s="267"/>
      <c r="TCL202" s="267"/>
      <c r="TCM202" s="267"/>
      <c r="TCN202" s="267"/>
      <c r="TCO202" s="267"/>
      <c r="TCP202" s="267"/>
      <c r="TCQ202" s="267"/>
      <c r="TCR202" s="267"/>
      <c r="TCS202" s="267"/>
      <c r="TCT202" s="267"/>
      <c r="TCU202" s="267"/>
      <c r="TCV202" s="267"/>
      <c r="TCW202" s="267"/>
      <c r="TCX202" s="267"/>
      <c r="TCY202" s="267"/>
      <c r="TCZ202" s="267"/>
      <c r="TDA202" s="267"/>
      <c r="TDB202" s="267"/>
      <c r="TDC202" s="267"/>
      <c r="TDD202" s="267"/>
      <c r="TDE202" s="267"/>
      <c r="TDF202" s="267"/>
      <c r="TDG202" s="267"/>
      <c r="TDH202" s="267"/>
      <c r="TDI202" s="267"/>
      <c r="TDJ202" s="267"/>
      <c r="TDK202" s="267"/>
      <c r="TDL202" s="267"/>
      <c r="TDM202" s="267"/>
      <c r="TDN202" s="267"/>
      <c r="TDO202" s="267"/>
      <c r="TDP202" s="267"/>
      <c r="TDQ202" s="267"/>
      <c r="TDR202" s="267"/>
      <c r="TDS202" s="267"/>
      <c r="TDT202" s="267"/>
      <c r="TDU202" s="267"/>
      <c r="TDV202" s="267"/>
      <c r="TDW202" s="267"/>
      <c r="TDX202" s="267"/>
      <c r="TDY202" s="267"/>
      <c r="TDZ202" s="267"/>
      <c r="TEA202" s="267"/>
      <c r="TEB202" s="267"/>
      <c r="TEC202" s="267"/>
      <c r="TED202" s="267"/>
      <c r="TEE202" s="267"/>
      <c r="TEF202" s="267"/>
      <c r="TEG202" s="267"/>
      <c r="TEH202" s="267"/>
      <c r="TEI202" s="267"/>
      <c r="TEJ202" s="267"/>
      <c r="TEK202" s="267"/>
      <c r="TEL202" s="267"/>
      <c r="TEM202" s="267"/>
      <c r="TEN202" s="267"/>
      <c r="TEO202" s="267"/>
      <c r="TEP202" s="267"/>
      <c r="TEQ202" s="267"/>
      <c r="TER202" s="267"/>
      <c r="TES202" s="267"/>
      <c r="TET202" s="267"/>
      <c r="TEU202" s="267"/>
      <c r="TEV202" s="267"/>
      <c r="TEW202" s="267"/>
      <c r="TEX202" s="267"/>
      <c r="TEY202" s="267"/>
      <c r="TEZ202" s="267"/>
      <c r="TFA202" s="267"/>
      <c r="TFB202" s="267"/>
      <c r="TFC202" s="267"/>
      <c r="TFD202" s="267"/>
      <c r="TFE202" s="267"/>
      <c r="TFF202" s="267"/>
      <c r="TFG202" s="267"/>
      <c r="TFH202" s="267"/>
      <c r="TFI202" s="267"/>
      <c r="TFJ202" s="267"/>
      <c r="TFK202" s="267"/>
      <c r="TFL202" s="267"/>
      <c r="TFM202" s="267"/>
      <c r="TFN202" s="267"/>
      <c r="TFO202" s="267"/>
      <c r="TFP202" s="267"/>
      <c r="TFQ202" s="267"/>
      <c r="TFR202" s="267"/>
      <c r="TFS202" s="267"/>
      <c r="TFT202" s="267"/>
      <c r="TFU202" s="267"/>
      <c r="TFV202" s="267"/>
      <c r="TFW202" s="267"/>
      <c r="TFX202" s="267"/>
      <c r="TFY202" s="267"/>
      <c r="TFZ202" s="267"/>
      <c r="TGA202" s="267"/>
      <c r="TGB202" s="267"/>
      <c r="TGC202" s="267"/>
      <c r="TGD202" s="267"/>
      <c r="TGE202" s="267"/>
      <c r="TGF202" s="267"/>
      <c r="TGG202" s="267"/>
      <c r="TGH202" s="267"/>
      <c r="TGI202" s="267"/>
      <c r="TGJ202" s="267"/>
      <c r="TGK202" s="267"/>
      <c r="TGL202" s="267"/>
      <c r="TGM202" s="267"/>
      <c r="TGN202" s="267"/>
      <c r="TGO202" s="267"/>
      <c r="TGP202" s="267"/>
      <c r="TGQ202" s="267"/>
      <c r="TGR202" s="267"/>
      <c r="TGS202" s="267"/>
      <c r="TGT202" s="267"/>
      <c r="TGU202" s="267"/>
      <c r="TGV202" s="267"/>
      <c r="TGW202" s="267"/>
      <c r="TGX202" s="267"/>
      <c r="TGY202" s="267"/>
      <c r="TGZ202" s="267"/>
      <c r="THA202" s="267"/>
      <c r="THB202" s="267"/>
      <c r="THC202" s="267"/>
      <c r="THD202" s="267"/>
      <c r="THE202" s="267"/>
      <c r="THF202" s="267"/>
      <c r="THG202" s="267"/>
      <c r="THH202" s="267"/>
      <c r="THI202" s="267"/>
      <c r="THJ202" s="267"/>
      <c r="THK202" s="267"/>
      <c r="THL202" s="267"/>
      <c r="THM202" s="267"/>
      <c r="THN202" s="267"/>
      <c r="THO202" s="267"/>
      <c r="THP202" s="267"/>
      <c r="THQ202" s="267"/>
      <c r="THR202" s="267"/>
      <c r="THS202" s="267"/>
      <c r="THT202" s="267"/>
      <c r="THU202" s="267"/>
      <c r="THV202" s="267"/>
      <c r="THW202" s="267"/>
      <c r="THX202" s="267"/>
      <c r="THY202" s="267"/>
      <c r="THZ202" s="267"/>
      <c r="TIA202" s="267"/>
      <c r="TIB202" s="267"/>
      <c r="TIC202" s="267"/>
      <c r="TID202" s="267"/>
      <c r="TIE202" s="267"/>
      <c r="TIF202" s="267"/>
      <c r="TIG202" s="267"/>
      <c r="TIH202" s="267"/>
      <c r="TII202" s="267"/>
      <c r="TIJ202" s="267"/>
      <c r="TIK202" s="267"/>
      <c r="TIL202" s="267"/>
      <c r="TIM202" s="267"/>
      <c r="TIN202" s="267"/>
      <c r="TIO202" s="267"/>
      <c r="TIP202" s="267"/>
      <c r="TIQ202" s="267"/>
      <c r="TIR202" s="267"/>
      <c r="TIS202" s="267"/>
      <c r="TIT202" s="267"/>
      <c r="TIU202" s="267"/>
      <c r="TIV202" s="267"/>
      <c r="TIW202" s="267"/>
      <c r="TIX202" s="267"/>
      <c r="TIY202" s="267"/>
      <c r="TIZ202" s="267"/>
      <c r="TJA202" s="267"/>
      <c r="TJB202" s="267"/>
      <c r="TJC202" s="267"/>
      <c r="TJD202" s="267"/>
      <c r="TJE202" s="267"/>
      <c r="TJF202" s="267"/>
      <c r="TJG202" s="267"/>
      <c r="TJH202" s="267"/>
      <c r="TJI202" s="267"/>
      <c r="TJJ202" s="267"/>
      <c r="TJK202" s="267"/>
      <c r="TJL202" s="267"/>
      <c r="TJM202" s="267"/>
      <c r="TJN202" s="267"/>
      <c r="TJO202" s="267"/>
      <c r="TJP202" s="267"/>
      <c r="TJQ202" s="267"/>
      <c r="TJR202" s="267"/>
      <c r="TJS202" s="267"/>
      <c r="TJT202" s="267"/>
      <c r="TJU202" s="267"/>
      <c r="TJV202" s="267"/>
      <c r="TJW202" s="267"/>
      <c r="TJX202" s="267"/>
      <c r="TJY202" s="267"/>
      <c r="TJZ202" s="267"/>
      <c r="TKA202" s="267"/>
      <c r="TKB202" s="267"/>
      <c r="TKC202" s="267"/>
      <c r="TKD202" s="267"/>
      <c r="TKE202" s="267"/>
      <c r="TKF202" s="267"/>
      <c r="TKG202" s="267"/>
      <c r="TKH202" s="267"/>
      <c r="TKI202" s="267"/>
      <c r="TKJ202" s="267"/>
      <c r="TKK202" s="267"/>
      <c r="TKL202" s="267"/>
      <c r="TKM202" s="267"/>
      <c r="TKN202" s="267"/>
      <c r="TKO202" s="267"/>
      <c r="TKP202" s="267"/>
      <c r="TKQ202" s="267"/>
      <c r="TKR202" s="267"/>
      <c r="TKS202" s="267"/>
      <c r="TKT202" s="267"/>
      <c r="TKU202" s="267"/>
      <c r="TKV202" s="267"/>
      <c r="TKW202" s="267"/>
      <c r="TKX202" s="267"/>
      <c r="TKY202" s="267"/>
      <c r="TKZ202" s="267"/>
      <c r="TLA202" s="267"/>
      <c r="TLB202" s="267"/>
      <c r="TLC202" s="267"/>
      <c r="TLD202" s="267"/>
      <c r="TLE202" s="267"/>
      <c r="TLF202" s="267"/>
      <c r="TLG202" s="267"/>
      <c r="TLH202" s="267"/>
      <c r="TLI202" s="267"/>
      <c r="TLJ202" s="267"/>
      <c r="TLK202" s="267"/>
      <c r="TLL202" s="267"/>
      <c r="TLM202" s="267"/>
      <c r="TLN202" s="267"/>
      <c r="TLO202" s="267"/>
      <c r="TLP202" s="267"/>
      <c r="TLQ202" s="267"/>
      <c r="TLR202" s="267"/>
      <c r="TLS202" s="267"/>
      <c r="TLT202" s="267"/>
      <c r="TLU202" s="267"/>
      <c r="TLV202" s="267"/>
      <c r="TLW202" s="267"/>
      <c r="TLX202" s="267"/>
      <c r="TLY202" s="267"/>
      <c r="TLZ202" s="267"/>
      <c r="TMA202" s="267"/>
      <c r="TMB202" s="267"/>
      <c r="TMC202" s="267"/>
      <c r="TMD202" s="267"/>
      <c r="TME202" s="267"/>
      <c r="TMF202" s="267"/>
      <c r="TMG202" s="267"/>
      <c r="TMH202" s="267"/>
      <c r="TMI202" s="267"/>
      <c r="TMJ202" s="267"/>
      <c r="TMK202" s="267"/>
      <c r="TML202" s="267"/>
      <c r="TMM202" s="267"/>
      <c r="TMN202" s="267"/>
      <c r="TMO202" s="267"/>
      <c r="TMP202" s="267"/>
      <c r="TMQ202" s="267"/>
      <c r="TMR202" s="267"/>
      <c r="TMS202" s="267"/>
      <c r="TMT202" s="267"/>
      <c r="TMU202" s="267"/>
      <c r="TMV202" s="267"/>
      <c r="TMW202" s="267"/>
      <c r="TMX202" s="267"/>
      <c r="TMY202" s="267"/>
      <c r="TMZ202" s="267"/>
      <c r="TNA202" s="267"/>
      <c r="TNB202" s="267"/>
      <c r="TNC202" s="267"/>
      <c r="TND202" s="267"/>
      <c r="TNE202" s="267"/>
      <c r="TNF202" s="267"/>
      <c r="TNG202" s="267"/>
      <c r="TNH202" s="267"/>
      <c r="TNI202" s="267"/>
      <c r="TNJ202" s="267"/>
      <c r="TNK202" s="267"/>
      <c r="TNL202" s="267"/>
      <c r="TNM202" s="267"/>
      <c r="TNN202" s="267"/>
      <c r="TNO202" s="267"/>
      <c r="TNP202" s="267"/>
      <c r="TNQ202" s="267"/>
      <c r="TNR202" s="267"/>
      <c r="TNS202" s="267"/>
      <c r="TNT202" s="267"/>
      <c r="TNU202" s="267"/>
      <c r="TNV202" s="267"/>
      <c r="TNW202" s="267"/>
      <c r="TNX202" s="267"/>
      <c r="TNY202" s="267"/>
      <c r="TNZ202" s="267"/>
      <c r="TOA202" s="267"/>
      <c r="TOB202" s="267"/>
      <c r="TOC202" s="267"/>
      <c r="TOD202" s="267"/>
      <c r="TOE202" s="267"/>
      <c r="TOF202" s="267"/>
      <c r="TOG202" s="267"/>
      <c r="TOH202" s="267"/>
      <c r="TOI202" s="267"/>
      <c r="TOJ202" s="267"/>
      <c r="TOK202" s="267"/>
      <c r="TOL202" s="267"/>
      <c r="TOM202" s="267"/>
      <c r="TON202" s="267"/>
      <c r="TOO202" s="267"/>
      <c r="TOP202" s="267"/>
      <c r="TOQ202" s="267"/>
      <c r="TOR202" s="267"/>
      <c r="TOS202" s="267"/>
      <c r="TOT202" s="267"/>
      <c r="TOU202" s="267"/>
      <c r="TOV202" s="267"/>
      <c r="TOW202" s="267"/>
      <c r="TOX202" s="267"/>
      <c r="TOY202" s="267"/>
      <c r="TOZ202" s="267"/>
      <c r="TPA202" s="267"/>
      <c r="TPB202" s="267"/>
      <c r="TPC202" s="267"/>
      <c r="TPD202" s="267"/>
      <c r="TPE202" s="267"/>
      <c r="TPF202" s="267"/>
      <c r="TPG202" s="267"/>
      <c r="TPH202" s="267"/>
      <c r="TPI202" s="267"/>
      <c r="TPJ202" s="267"/>
      <c r="TPK202" s="267"/>
      <c r="TPL202" s="267"/>
      <c r="TPM202" s="267"/>
      <c r="TPN202" s="267"/>
      <c r="TPO202" s="267"/>
      <c r="TPP202" s="267"/>
      <c r="TPQ202" s="267"/>
      <c r="TPR202" s="267"/>
      <c r="TPS202" s="267"/>
      <c r="TPT202" s="267"/>
      <c r="TPU202" s="267"/>
      <c r="TPV202" s="267"/>
      <c r="TPW202" s="267"/>
      <c r="TPX202" s="267"/>
      <c r="TPY202" s="267"/>
      <c r="TPZ202" s="267"/>
      <c r="TQA202" s="267"/>
      <c r="TQB202" s="267"/>
      <c r="TQC202" s="267"/>
      <c r="TQD202" s="267"/>
      <c r="TQE202" s="267"/>
      <c r="TQF202" s="267"/>
      <c r="TQG202" s="267"/>
      <c r="TQH202" s="267"/>
      <c r="TQI202" s="267"/>
      <c r="TQJ202" s="267"/>
      <c r="TQK202" s="267"/>
      <c r="TQL202" s="267"/>
      <c r="TQM202" s="267"/>
      <c r="TQN202" s="267"/>
      <c r="TQO202" s="267"/>
      <c r="TQP202" s="267"/>
      <c r="TQQ202" s="267"/>
      <c r="TQR202" s="267"/>
      <c r="TQS202" s="267"/>
      <c r="TQT202" s="267"/>
      <c r="TQU202" s="267"/>
      <c r="TQV202" s="267"/>
      <c r="TQW202" s="267"/>
      <c r="TQX202" s="267"/>
      <c r="TQY202" s="267"/>
      <c r="TQZ202" s="267"/>
      <c r="TRA202" s="267"/>
      <c r="TRB202" s="267"/>
      <c r="TRC202" s="267"/>
      <c r="TRD202" s="267"/>
      <c r="TRE202" s="267"/>
      <c r="TRF202" s="267"/>
      <c r="TRG202" s="267"/>
      <c r="TRH202" s="267"/>
      <c r="TRI202" s="267"/>
      <c r="TRJ202" s="267"/>
      <c r="TRK202" s="267"/>
      <c r="TRL202" s="267"/>
      <c r="TRM202" s="267"/>
      <c r="TRN202" s="267"/>
      <c r="TRO202" s="267"/>
      <c r="TRP202" s="267"/>
      <c r="TRQ202" s="267"/>
      <c r="TRR202" s="267"/>
      <c r="TRS202" s="267"/>
      <c r="TRT202" s="267"/>
      <c r="TRU202" s="267"/>
      <c r="TRV202" s="267"/>
      <c r="TRW202" s="267"/>
      <c r="TRX202" s="267"/>
      <c r="TRY202" s="267"/>
      <c r="TRZ202" s="267"/>
      <c r="TSA202" s="267"/>
      <c r="TSB202" s="267"/>
      <c r="TSC202" s="267"/>
      <c r="TSD202" s="267"/>
      <c r="TSE202" s="267"/>
      <c r="TSF202" s="267"/>
      <c r="TSG202" s="267"/>
      <c r="TSH202" s="267"/>
      <c r="TSI202" s="267"/>
      <c r="TSJ202" s="267"/>
      <c r="TSK202" s="267"/>
      <c r="TSL202" s="267"/>
      <c r="TSM202" s="267"/>
      <c r="TSN202" s="267"/>
      <c r="TSO202" s="267"/>
      <c r="TSP202" s="267"/>
      <c r="TSQ202" s="267"/>
      <c r="TSR202" s="267"/>
      <c r="TSS202" s="267"/>
      <c r="TST202" s="267"/>
      <c r="TSU202" s="267"/>
      <c r="TSV202" s="267"/>
      <c r="TSW202" s="267"/>
      <c r="TSX202" s="267"/>
      <c r="TSY202" s="267"/>
      <c r="TSZ202" s="267"/>
      <c r="TTA202" s="267"/>
      <c r="TTB202" s="267"/>
      <c r="TTC202" s="267"/>
      <c r="TTD202" s="267"/>
      <c r="TTE202" s="267"/>
      <c r="TTF202" s="267"/>
      <c r="TTG202" s="267"/>
      <c r="TTH202" s="267"/>
      <c r="TTI202" s="267"/>
      <c r="TTJ202" s="267"/>
      <c r="TTK202" s="267"/>
      <c r="TTL202" s="267"/>
      <c r="TTM202" s="267"/>
      <c r="TTN202" s="267"/>
      <c r="TTO202" s="267"/>
      <c r="TTP202" s="267"/>
      <c r="TTQ202" s="267"/>
      <c r="TTR202" s="267"/>
      <c r="TTS202" s="267"/>
      <c r="TTT202" s="267"/>
      <c r="TTU202" s="267"/>
      <c r="TTV202" s="267"/>
      <c r="TTW202" s="267"/>
      <c r="TTX202" s="267"/>
      <c r="TTY202" s="267"/>
      <c r="TTZ202" s="267"/>
      <c r="TUA202" s="267"/>
      <c r="TUB202" s="267"/>
      <c r="TUC202" s="267"/>
      <c r="TUD202" s="267"/>
      <c r="TUE202" s="267"/>
      <c r="TUF202" s="267"/>
      <c r="TUG202" s="267"/>
      <c r="TUH202" s="267"/>
      <c r="TUI202" s="267"/>
      <c r="TUJ202" s="267"/>
      <c r="TUK202" s="267"/>
      <c r="TUL202" s="267"/>
      <c r="TUM202" s="267"/>
      <c r="TUN202" s="267"/>
      <c r="TUO202" s="267"/>
      <c r="TUP202" s="267"/>
      <c r="TUQ202" s="267"/>
      <c r="TUR202" s="267"/>
      <c r="TUS202" s="267"/>
      <c r="TUT202" s="267"/>
      <c r="TUU202" s="267"/>
      <c r="TUV202" s="267"/>
      <c r="TUW202" s="267"/>
      <c r="TUX202" s="267"/>
      <c r="TUY202" s="267"/>
      <c r="TUZ202" s="267"/>
      <c r="TVA202" s="267"/>
      <c r="TVB202" s="267"/>
      <c r="TVC202" s="267"/>
      <c r="TVD202" s="267"/>
      <c r="TVE202" s="267"/>
      <c r="TVF202" s="267"/>
      <c r="TVG202" s="267"/>
      <c r="TVH202" s="267"/>
      <c r="TVI202" s="267"/>
      <c r="TVJ202" s="267"/>
      <c r="TVK202" s="267"/>
      <c r="TVL202" s="267"/>
      <c r="TVM202" s="267"/>
      <c r="TVN202" s="267"/>
      <c r="TVO202" s="267"/>
      <c r="TVP202" s="267"/>
      <c r="TVQ202" s="267"/>
      <c r="TVR202" s="267"/>
      <c r="TVS202" s="267"/>
      <c r="TVT202" s="267"/>
      <c r="TVU202" s="267"/>
      <c r="TVV202" s="267"/>
      <c r="TVW202" s="267"/>
      <c r="TVX202" s="267"/>
      <c r="TVY202" s="267"/>
      <c r="TVZ202" s="267"/>
      <c r="TWA202" s="267"/>
      <c r="TWB202" s="267"/>
      <c r="TWC202" s="267"/>
      <c r="TWD202" s="267"/>
      <c r="TWE202" s="267"/>
      <c r="TWF202" s="267"/>
      <c r="TWG202" s="267"/>
      <c r="TWH202" s="267"/>
      <c r="TWI202" s="267"/>
      <c r="TWJ202" s="267"/>
      <c r="TWK202" s="267"/>
      <c r="TWL202" s="267"/>
      <c r="TWM202" s="267"/>
      <c r="TWN202" s="267"/>
      <c r="TWO202" s="267"/>
      <c r="TWP202" s="267"/>
      <c r="TWQ202" s="267"/>
      <c r="TWR202" s="267"/>
      <c r="TWS202" s="267"/>
      <c r="TWT202" s="267"/>
      <c r="TWU202" s="267"/>
      <c r="TWV202" s="267"/>
      <c r="TWW202" s="267"/>
      <c r="TWX202" s="267"/>
      <c r="TWY202" s="267"/>
      <c r="TWZ202" s="267"/>
      <c r="TXA202" s="267"/>
      <c r="TXB202" s="267"/>
      <c r="TXC202" s="267"/>
      <c r="TXD202" s="267"/>
      <c r="TXE202" s="267"/>
      <c r="TXF202" s="267"/>
      <c r="TXG202" s="267"/>
      <c r="TXH202" s="267"/>
      <c r="TXI202" s="267"/>
      <c r="TXJ202" s="267"/>
      <c r="TXK202" s="267"/>
      <c r="TXL202" s="267"/>
      <c r="TXM202" s="267"/>
      <c r="TXN202" s="267"/>
      <c r="TXO202" s="267"/>
      <c r="TXP202" s="267"/>
      <c r="TXQ202" s="267"/>
      <c r="TXR202" s="267"/>
      <c r="TXS202" s="267"/>
      <c r="TXT202" s="267"/>
      <c r="TXU202" s="267"/>
      <c r="TXV202" s="267"/>
      <c r="TXW202" s="267"/>
      <c r="TXX202" s="267"/>
      <c r="TXY202" s="267"/>
      <c r="TXZ202" s="267"/>
      <c r="TYA202" s="267"/>
      <c r="TYB202" s="267"/>
      <c r="TYC202" s="267"/>
      <c r="TYD202" s="267"/>
      <c r="TYE202" s="267"/>
      <c r="TYF202" s="267"/>
      <c r="TYG202" s="267"/>
      <c r="TYH202" s="267"/>
      <c r="TYI202" s="267"/>
      <c r="TYJ202" s="267"/>
      <c r="TYK202" s="267"/>
      <c r="TYL202" s="267"/>
      <c r="TYM202" s="267"/>
      <c r="TYN202" s="267"/>
      <c r="TYO202" s="267"/>
      <c r="TYP202" s="267"/>
      <c r="TYQ202" s="267"/>
      <c r="TYR202" s="267"/>
      <c r="TYS202" s="267"/>
      <c r="TYT202" s="267"/>
      <c r="TYU202" s="267"/>
      <c r="TYV202" s="267"/>
      <c r="TYW202" s="267"/>
      <c r="TYX202" s="267"/>
      <c r="TYY202" s="267"/>
      <c r="TYZ202" s="267"/>
      <c r="TZA202" s="267"/>
      <c r="TZB202" s="267"/>
      <c r="TZC202" s="267"/>
      <c r="TZD202" s="267"/>
      <c r="TZE202" s="267"/>
      <c r="TZF202" s="267"/>
      <c r="TZG202" s="267"/>
      <c r="TZH202" s="267"/>
      <c r="TZI202" s="267"/>
      <c r="TZJ202" s="267"/>
      <c r="TZK202" s="267"/>
      <c r="TZL202" s="267"/>
      <c r="TZM202" s="267"/>
      <c r="TZN202" s="267"/>
      <c r="TZO202" s="267"/>
      <c r="TZP202" s="267"/>
      <c r="TZQ202" s="267"/>
      <c r="TZR202" s="267"/>
      <c r="TZS202" s="267"/>
      <c r="TZT202" s="267"/>
      <c r="TZU202" s="267"/>
      <c r="TZV202" s="267"/>
      <c r="TZW202" s="267"/>
      <c r="TZX202" s="267"/>
      <c r="TZY202" s="267"/>
      <c r="TZZ202" s="267"/>
      <c r="UAA202" s="267"/>
      <c r="UAB202" s="267"/>
      <c r="UAC202" s="267"/>
      <c r="UAD202" s="267"/>
      <c r="UAE202" s="267"/>
      <c r="UAF202" s="267"/>
      <c r="UAG202" s="267"/>
      <c r="UAH202" s="267"/>
      <c r="UAI202" s="267"/>
      <c r="UAJ202" s="267"/>
      <c r="UAK202" s="267"/>
      <c r="UAL202" s="267"/>
      <c r="UAM202" s="267"/>
      <c r="UAN202" s="267"/>
      <c r="UAO202" s="267"/>
      <c r="UAP202" s="267"/>
      <c r="UAQ202" s="267"/>
      <c r="UAR202" s="267"/>
      <c r="UAS202" s="267"/>
      <c r="UAT202" s="267"/>
      <c r="UAU202" s="267"/>
      <c r="UAV202" s="267"/>
      <c r="UAW202" s="267"/>
      <c r="UAX202" s="267"/>
      <c r="UAY202" s="267"/>
      <c r="UAZ202" s="267"/>
      <c r="UBA202" s="267"/>
      <c r="UBB202" s="267"/>
      <c r="UBC202" s="267"/>
      <c r="UBD202" s="267"/>
      <c r="UBE202" s="267"/>
      <c r="UBF202" s="267"/>
      <c r="UBG202" s="267"/>
      <c r="UBH202" s="267"/>
      <c r="UBI202" s="267"/>
      <c r="UBJ202" s="267"/>
      <c r="UBK202" s="267"/>
      <c r="UBL202" s="267"/>
      <c r="UBM202" s="267"/>
      <c r="UBN202" s="267"/>
      <c r="UBO202" s="267"/>
      <c r="UBP202" s="267"/>
      <c r="UBQ202" s="267"/>
      <c r="UBR202" s="267"/>
      <c r="UBS202" s="267"/>
      <c r="UBT202" s="267"/>
      <c r="UBU202" s="267"/>
      <c r="UBV202" s="267"/>
      <c r="UBW202" s="267"/>
      <c r="UBX202" s="267"/>
      <c r="UBY202" s="267"/>
      <c r="UBZ202" s="267"/>
      <c r="UCA202" s="267"/>
      <c r="UCB202" s="267"/>
      <c r="UCC202" s="267"/>
      <c r="UCD202" s="267"/>
      <c r="UCE202" s="267"/>
      <c r="UCF202" s="267"/>
      <c r="UCG202" s="267"/>
      <c r="UCH202" s="267"/>
      <c r="UCI202" s="267"/>
      <c r="UCJ202" s="267"/>
      <c r="UCK202" s="267"/>
      <c r="UCL202" s="267"/>
      <c r="UCM202" s="267"/>
      <c r="UCN202" s="267"/>
      <c r="UCO202" s="267"/>
      <c r="UCP202" s="267"/>
      <c r="UCQ202" s="267"/>
      <c r="UCR202" s="267"/>
      <c r="UCS202" s="267"/>
      <c r="UCT202" s="267"/>
      <c r="UCU202" s="267"/>
      <c r="UCV202" s="267"/>
      <c r="UCW202" s="267"/>
      <c r="UCX202" s="267"/>
      <c r="UCY202" s="267"/>
      <c r="UCZ202" s="267"/>
      <c r="UDA202" s="267"/>
      <c r="UDB202" s="267"/>
      <c r="UDC202" s="267"/>
      <c r="UDD202" s="267"/>
      <c r="UDE202" s="267"/>
      <c r="UDF202" s="267"/>
      <c r="UDG202" s="267"/>
      <c r="UDH202" s="267"/>
      <c r="UDI202" s="267"/>
      <c r="UDJ202" s="267"/>
      <c r="UDK202" s="267"/>
      <c r="UDL202" s="267"/>
      <c r="UDM202" s="267"/>
      <c r="UDN202" s="267"/>
      <c r="UDO202" s="267"/>
      <c r="UDP202" s="267"/>
      <c r="UDQ202" s="267"/>
      <c r="UDR202" s="267"/>
      <c r="UDS202" s="267"/>
      <c r="UDT202" s="267"/>
      <c r="UDU202" s="267"/>
      <c r="UDV202" s="267"/>
      <c r="UDW202" s="267"/>
      <c r="UDX202" s="267"/>
      <c r="UDY202" s="267"/>
      <c r="UDZ202" s="267"/>
      <c r="UEA202" s="267"/>
      <c r="UEB202" s="267"/>
      <c r="UEC202" s="267"/>
      <c r="UED202" s="267"/>
      <c r="UEE202" s="267"/>
      <c r="UEF202" s="267"/>
      <c r="UEG202" s="267"/>
      <c r="UEH202" s="267"/>
      <c r="UEI202" s="267"/>
      <c r="UEJ202" s="267"/>
      <c r="UEK202" s="267"/>
      <c r="UEL202" s="267"/>
      <c r="UEM202" s="267"/>
      <c r="UEN202" s="267"/>
      <c r="UEO202" s="267"/>
      <c r="UEP202" s="267"/>
      <c r="UEQ202" s="267"/>
      <c r="UER202" s="267"/>
      <c r="UES202" s="267"/>
      <c r="UET202" s="267"/>
      <c r="UEU202" s="267"/>
      <c r="UEV202" s="267"/>
      <c r="UEW202" s="267"/>
      <c r="UEX202" s="267"/>
      <c r="UEY202" s="267"/>
      <c r="UEZ202" s="267"/>
      <c r="UFA202" s="267"/>
      <c r="UFB202" s="267"/>
      <c r="UFC202" s="267"/>
      <c r="UFD202" s="267"/>
      <c r="UFE202" s="267"/>
      <c r="UFF202" s="267"/>
      <c r="UFG202" s="267"/>
      <c r="UFH202" s="267"/>
      <c r="UFI202" s="267"/>
      <c r="UFJ202" s="267"/>
      <c r="UFK202" s="267"/>
      <c r="UFL202" s="267"/>
      <c r="UFM202" s="267"/>
      <c r="UFN202" s="267"/>
      <c r="UFO202" s="267"/>
      <c r="UFP202" s="267"/>
      <c r="UFQ202" s="267"/>
      <c r="UFR202" s="267"/>
      <c r="UFS202" s="267"/>
      <c r="UFT202" s="267"/>
      <c r="UFU202" s="267"/>
      <c r="UFV202" s="267"/>
      <c r="UFW202" s="267"/>
      <c r="UFX202" s="267"/>
      <c r="UFY202" s="267"/>
      <c r="UFZ202" s="267"/>
      <c r="UGA202" s="267"/>
      <c r="UGB202" s="267"/>
      <c r="UGC202" s="267"/>
      <c r="UGD202" s="267"/>
      <c r="UGE202" s="267"/>
      <c r="UGF202" s="267"/>
      <c r="UGG202" s="267"/>
      <c r="UGH202" s="267"/>
      <c r="UGI202" s="267"/>
      <c r="UGJ202" s="267"/>
      <c r="UGK202" s="267"/>
      <c r="UGL202" s="267"/>
      <c r="UGM202" s="267"/>
      <c r="UGN202" s="267"/>
      <c r="UGO202" s="267"/>
      <c r="UGP202" s="267"/>
      <c r="UGQ202" s="267"/>
      <c r="UGR202" s="267"/>
      <c r="UGS202" s="267"/>
      <c r="UGT202" s="267"/>
      <c r="UGU202" s="267"/>
      <c r="UGV202" s="267"/>
      <c r="UGW202" s="267"/>
      <c r="UGX202" s="267"/>
      <c r="UGY202" s="267"/>
      <c r="UGZ202" s="267"/>
      <c r="UHA202" s="267"/>
      <c r="UHB202" s="267"/>
      <c r="UHC202" s="267"/>
      <c r="UHD202" s="267"/>
      <c r="UHE202" s="267"/>
      <c r="UHF202" s="267"/>
      <c r="UHG202" s="267"/>
      <c r="UHH202" s="267"/>
      <c r="UHI202" s="267"/>
      <c r="UHJ202" s="267"/>
      <c r="UHK202" s="267"/>
      <c r="UHL202" s="267"/>
      <c r="UHM202" s="267"/>
      <c r="UHN202" s="267"/>
      <c r="UHO202" s="267"/>
      <c r="UHP202" s="267"/>
      <c r="UHQ202" s="267"/>
      <c r="UHR202" s="267"/>
      <c r="UHS202" s="267"/>
      <c r="UHT202" s="267"/>
      <c r="UHU202" s="267"/>
      <c r="UHV202" s="267"/>
      <c r="UHW202" s="267"/>
      <c r="UHX202" s="267"/>
      <c r="UHY202" s="267"/>
      <c r="UHZ202" s="267"/>
      <c r="UIA202" s="267"/>
      <c r="UIB202" s="267"/>
      <c r="UIC202" s="267"/>
      <c r="UID202" s="267"/>
      <c r="UIE202" s="267"/>
      <c r="UIF202" s="267"/>
      <c r="UIG202" s="267"/>
      <c r="UIH202" s="267"/>
      <c r="UII202" s="267"/>
      <c r="UIJ202" s="267"/>
      <c r="UIK202" s="267"/>
      <c r="UIL202" s="267"/>
      <c r="UIM202" s="267"/>
      <c r="UIN202" s="267"/>
      <c r="UIO202" s="267"/>
      <c r="UIP202" s="267"/>
      <c r="UIQ202" s="267"/>
      <c r="UIR202" s="267"/>
      <c r="UIS202" s="267"/>
      <c r="UIT202" s="267"/>
      <c r="UIU202" s="267"/>
      <c r="UIV202" s="267"/>
      <c r="UIW202" s="267"/>
      <c r="UIX202" s="267"/>
      <c r="UIY202" s="267"/>
      <c r="UIZ202" s="267"/>
      <c r="UJA202" s="267"/>
      <c r="UJB202" s="267"/>
      <c r="UJC202" s="267"/>
      <c r="UJD202" s="267"/>
      <c r="UJE202" s="267"/>
      <c r="UJF202" s="267"/>
      <c r="UJG202" s="267"/>
      <c r="UJH202" s="267"/>
      <c r="UJI202" s="267"/>
      <c r="UJJ202" s="267"/>
      <c r="UJK202" s="267"/>
      <c r="UJL202" s="267"/>
      <c r="UJM202" s="267"/>
      <c r="UJN202" s="267"/>
      <c r="UJO202" s="267"/>
      <c r="UJP202" s="267"/>
      <c r="UJQ202" s="267"/>
      <c r="UJR202" s="267"/>
      <c r="UJS202" s="267"/>
      <c r="UJT202" s="267"/>
      <c r="UJU202" s="267"/>
      <c r="UJV202" s="267"/>
      <c r="UJW202" s="267"/>
      <c r="UJX202" s="267"/>
      <c r="UJY202" s="267"/>
      <c r="UJZ202" s="267"/>
      <c r="UKA202" s="267"/>
      <c r="UKB202" s="267"/>
      <c r="UKC202" s="267"/>
      <c r="UKD202" s="267"/>
      <c r="UKE202" s="267"/>
      <c r="UKF202" s="267"/>
      <c r="UKG202" s="267"/>
      <c r="UKH202" s="267"/>
      <c r="UKI202" s="267"/>
      <c r="UKJ202" s="267"/>
      <c r="UKK202" s="267"/>
      <c r="UKL202" s="267"/>
      <c r="UKM202" s="267"/>
      <c r="UKN202" s="267"/>
      <c r="UKO202" s="267"/>
      <c r="UKP202" s="267"/>
      <c r="UKQ202" s="267"/>
      <c r="UKR202" s="267"/>
      <c r="UKS202" s="267"/>
      <c r="UKT202" s="267"/>
      <c r="UKU202" s="267"/>
      <c r="UKV202" s="267"/>
      <c r="UKW202" s="267"/>
      <c r="UKX202" s="267"/>
      <c r="UKY202" s="267"/>
      <c r="UKZ202" s="267"/>
      <c r="ULA202" s="267"/>
      <c r="ULB202" s="267"/>
      <c r="ULC202" s="267"/>
      <c r="ULD202" s="267"/>
      <c r="ULE202" s="267"/>
      <c r="ULF202" s="267"/>
      <c r="ULG202" s="267"/>
      <c r="ULH202" s="267"/>
      <c r="ULI202" s="267"/>
      <c r="ULJ202" s="267"/>
      <c r="ULK202" s="267"/>
      <c r="ULL202" s="267"/>
      <c r="ULM202" s="267"/>
      <c r="ULN202" s="267"/>
      <c r="ULO202" s="267"/>
      <c r="ULP202" s="267"/>
      <c r="ULQ202" s="267"/>
      <c r="ULR202" s="267"/>
      <c r="ULS202" s="267"/>
      <c r="ULT202" s="267"/>
      <c r="ULU202" s="267"/>
      <c r="ULV202" s="267"/>
      <c r="ULW202" s="267"/>
      <c r="ULX202" s="267"/>
      <c r="ULY202" s="267"/>
      <c r="ULZ202" s="267"/>
      <c r="UMA202" s="267"/>
      <c r="UMB202" s="267"/>
      <c r="UMC202" s="267"/>
      <c r="UMD202" s="267"/>
      <c r="UME202" s="267"/>
      <c r="UMF202" s="267"/>
      <c r="UMG202" s="267"/>
      <c r="UMH202" s="267"/>
      <c r="UMI202" s="267"/>
      <c r="UMJ202" s="267"/>
      <c r="UMK202" s="267"/>
      <c r="UML202" s="267"/>
      <c r="UMM202" s="267"/>
      <c r="UMN202" s="267"/>
      <c r="UMO202" s="267"/>
      <c r="UMP202" s="267"/>
      <c r="UMQ202" s="267"/>
      <c r="UMR202" s="267"/>
      <c r="UMS202" s="267"/>
      <c r="UMT202" s="267"/>
      <c r="UMU202" s="267"/>
      <c r="UMV202" s="267"/>
      <c r="UMW202" s="267"/>
      <c r="UMX202" s="267"/>
      <c r="UMY202" s="267"/>
      <c r="UMZ202" s="267"/>
      <c r="UNA202" s="267"/>
      <c r="UNB202" s="267"/>
      <c r="UNC202" s="267"/>
      <c r="UND202" s="267"/>
      <c r="UNE202" s="267"/>
      <c r="UNF202" s="267"/>
      <c r="UNG202" s="267"/>
      <c r="UNH202" s="267"/>
      <c r="UNI202" s="267"/>
      <c r="UNJ202" s="267"/>
      <c r="UNK202" s="267"/>
      <c r="UNL202" s="267"/>
      <c r="UNM202" s="267"/>
      <c r="UNN202" s="267"/>
      <c r="UNO202" s="267"/>
      <c r="UNP202" s="267"/>
      <c r="UNQ202" s="267"/>
      <c r="UNR202" s="267"/>
      <c r="UNS202" s="267"/>
      <c r="UNT202" s="267"/>
      <c r="UNU202" s="267"/>
      <c r="UNV202" s="267"/>
      <c r="UNW202" s="267"/>
      <c r="UNX202" s="267"/>
      <c r="UNY202" s="267"/>
      <c r="UNZ202" s="267"/>
      <c r="UOA202" s="267"/>
      <c r="UOB202" s="267"/>
      <c r="UOC202" s="267"/>
      <c r="UOD202" s="267"/>
      <c r="UOE202" s="267"/>
      <c r="UOF202" s="267"/>
      <c r="UOG202" s="267"/>
      <c r="UOH202" s="267"/>
      <c r="UOI202" s="267"/>
      <c r="UOJ202" s="267"/>
      <c r="UOK202" s="267"/>
      <c r="UOL202" s="267"/>
      <c r="UOM202" s="267"/>
      <c r="UON202" s="267"/>
      <c r="UOO202" s="267"/>
      <c r="UOP202" s="267"/>
      <c r="UOQ202" s="267"/>
      <c r="UOR202" s="267"/>
      <c r="UOS202" s="267"/>
      <c r="UOT202" s="267"/>
      <c r="UOU202" s="267"/>
      <c r="UOV202" s="267"/>
      <c r="UOW202" s="267"/>
      <c r="UOX202" s="267"/>
      <c r="UOY202" s="267"/>
      <c r="UOZ202" s="267"/>
      <c r="UPA202" s="267"/>
      <c r="UPB202" s="267"/>
      <c r="UPC202" s="267"/>
      <c r="UPD202" s="267"/>
      <c r="UPE202" s="267"/>
      <c r="UPF202" s="267"/>
      <c r="UPG202" s="267"/>
      <c r="UPH202" s="267"/>
      <c r="UPI202" s="267"/>
      <c r="UPJ202" s="267"/>
      <c r="UPK202" s="267"/>
      <c r="UPL202" s="267"/>
      <c r="UPM202" s="267"/>
      <c r="UPN202" s="267"/>
      <c r="UPO202" s="267"/>
      <c r="UPP202" s="267"/>
      <c r="UPQ202" s="267"/>
      <c r="UPR202" s="267"/>
      <c r="UPS202" s="267"/>
      <c r="UPT202" s="267"/>
      <c r="UPU202" s="267"/>
      <c r="UPV202" s="267"/>
      <c r="UPW202" s="267"/>
      <c r="UPX202" s="267"/>
      <c r="UPY202" s="267"/>
      <c r="UPZ202" s="267"/>
      <c r="UQA202" s="267"/>
      <c r="UQB202" s="267"/>
      <c r="UQC202" s="267"/>
      <c r="UQD202" s="267"/>
      <c r="UQE202" s="267"/>
      <c r="UQF202" s="267"/>
      <c r="UQG202" s="267"/>
      <c r="UQH202" s="267"/>
      <c r="UQI202" s="267"/>
      <c r="UQJ202" s="267"/>
      <c r="UQK202" s="267"/>
      <c r="UQL202" s="267"/>
      <c r="UQM202" s="267"/>
      <c r="UQN202" s="267"/>
      <c r="UQO202" s="267"/>
      <c r="UQP202" s="267"/>
      <c r="UQQ202" s="267"/>
      <c r="UQR202" s="267"/>
      <c r="UQS202" s="267"/>
      <c r="UQT202" s="267"/>
      <c r="UQU202" s="267"/>
      <c r="UQV202" s="267"/>
      <c r="UQW202" s="267"/>
      <c r="UQX202" s="267"/>
      <c r="UQY202" s="267"/>
      <c r="UQZ202" s="267"/>
      <c r="URA202" s="267"/>
      <c r="URB202" s="267"/>
      <c r="URC202" s="267"/>
      <c r="URD202" s="267"/>
      <c r="URE202" s="267"/>
      <c r="URF202" s="267"/>
      <c r="URG202" s="267"/>
      <c r="URH202" s="267"/>
      <c r="URI202" s="267"/>
      <c r="URJ202" s="267"/>
      <c r="URK202" s="267"/>
      <c r="URL202" s="267"/>
      <c r="URM202" s="267"/>
      <c r="URN202" s="267"/>
      <c r="URO202" s="267"/>
      <c r="URP202" s="267"/>
      <c r="URQ202" s="267"/>
      <c r="URR202" s="267"/>
      <c r="URS202" s="267"/>
      <c r="URT202" s="267"/>
      <c r="URU202" s="267"/>
      <c r="URV202" s="267"/>
      <c r="URW202" s="267"/>
      <c r="URX202" s="267"/>
      <c r="URY202" s="267"/>
      <c r="URZ202" s="267"/>
      <c r="USA202" s="267"/>
      <c r="USB202" s="267"/>
      <c r="USC202" s="267"/>
      <c r="USD202" s="267"/>
      <c r="USE202" s="267"/>
      <c r="USF202" s="267"/>
      <c r="USG202" s="267"/>
      <c r="USH202" s="267"/>
      <c r="USI202" s="267"/>
      <c r="USJ202" s="267"/>
      <c r="USK202" s="267"/>
      <c r="USL202" s="267"/>
      <c r="USM202" s="267"/>
      <c r="USN202" s="267"/>
      <c r="USO202" s="267"/>
      <c r="USP202" s="267"/>
      <c r="USQ202" s="267"/>
      <c r="USR202" s="267"/>
      <c r="USS202" s="267"/>
      <c r="UST202" s="267"/>
      <c r="USU202" s="267"/>
      <c r="USV202" s="267"/>
      <c r="USW202" s="267"/>
      <c r="USX202" s="267"/>
      <c r="USY202" s="267"/>
      <c r="USZ202" s="267"/>
      <c r="UTA202" s="267"/>
      <c r="UTB202" s="267"/>
      <c r="UTC202" s="267"/>
      <c r="UTD202" s="267"/>
      <c r="UTE202" s="267"/>
      <c r="UTF202" s="267"/>
      <c r="UTG202" s="267"/>
      <c r="UTH202" s="267"/>
      <c r="UTI202" s="267"/>
      <c r="UTJ202" s="267"/>
      <c r="UTK202" s="267"/>
      <c r="UTL202" s="267"/>
      <c r="UTM202" s="267"/>
      <c r="UTN202" s="267"/>
      <c r="UTO202" s="267"/>
      <c r="UTP202" s="267"/>
      <c r="UTQ202" s="267"/>
      <c r="UTR202" s="267"/>
      <c r="UTS202" s="267"/>
      <c r="UTT202" s="267"/>
      <c r="UTU202" s="267"/>
      <c r="UTV202" s="267"/>
      <c r="UTW202" s="267"/>
      <c r="UTX202" s="267"/>
      <c r="UTY202" s="267"/>
      <c r="UTZ202" s="267"/>
      <c r="UUA202" s="267"/>
      <c r="UUB202" s="267"/>
      <c r="UUC202" s="267"/>
      <c r="UUD202" s="267"/>
      <c r="UUE202" s="267"/>
      <c r="UUF202" s="267"/>
      <c r="UUG202" s="267"/>
      <c r="UUH202" s="267"/>
      <c r="UUI202" s="267"/>
      <c r="UUJ202" s="267"/>
      <c r="UUK202" s="267"/>
      <c r="UUL202" s="267"/>
      <c r="UUM202" s="267"/>
      <c r="UUN202" s="267"/>
      <c r="UUO202" s="267"/>
      <c r="UUP202" s="267"/>
      <c r="UUQ202" s="267"/>
      <c r="UUR202" s="267"/>
      <c r="UUS202" s="267"/>
      <c r="UUT202" s="267"/>
      <c r="UUU202" s="267"/>
      <c r="UUV202" s="267"/>
      <c r="UUW202" s="267"/>
      <c r="UUX202" s="267"/>
      <c r="UUY202" s="267"/>
      <c r="UUZ202" s="267"/>
      <c r="UVA202" s="267"/>
      <c r="UVB202" s="267"/>
      <c r="UVC202" s="267"/>
      <c r="UVD202" s="267"/>
      <c r="UVE202" s="267"/>
      <c r="UVF202" s="267"/>
      <c r="UVG202" s="267"/>
      <c r="UVH202" s="267"/>
      <c r="UVI202" s="267"/>
      <c r="UVJ202" s="267"/>
      <c r="UVK202" s="267"/>
      <c r="UVL202" s="267"/>
      <c r="UVM202" s="267"/>
      <c r="UVN202" s="267"/>
      <c r="UVO202" s="267"/>
      <c r="UVP202" s="267"/>
      <c r="UVQ202" s="267"/>
      <c r="UVR202" s="267"/>
      <c r="UVS202" s="267"/>
      <c r="UVT202" s="267"/>
      <c r="UVU202" s="267"/>
      <c r="UVV202" s="267"/>
      <c r="UVW202" s="267"/>
      <c r="UVX202" s="267"/>
      <c r="UVY202" s="267"/>
      <c r="UVZ202" s="267"/>
      <c r="UWA202" s="267"/>
      <c r="UWB202" s="267"/>
      <c r="UWC202" s="267"/>
      <c r="UWD202" s="267"/>
      <c r="UWE202" s="267"/>
      <c r="UWF202" s="267"/>
      <c r="UWG202" s="267"/>
      <c r="UWH202" s="267"/>
      <c r="UWI202" s="267"/>
      <c r="UWJ202" s="267"/>
      <c r="UWK202" s="267"/>
      <c r="UWL202" s="267"/>
      <c r="UWM202" s="267"/>
      <c r="UWN202" s="267"/>
      <c r="UWO202" s="267"/>
      <c r="UWP202" s="267"/>
      <c r="UWQ202" s="267"/>
      <c r="UWR202" s="267"/>
      <c r="UWS202" s="267"/>
      <c r="UWT202" s="267"/>
      <c r="UWU202" s="267"/>
      <c r="UWV202" s="267"/>
      <c r="UWW202" s="267"/>
      <c r="UWX202" s="267"/>
      <c r="UWY202" s="267"/>
      <c r="UWZ202" s="267"/>
      <c r="UXA202" s="267"/>
      <c r="UXB202" s="267"/>
      <c r="UXC202" s="267"/>
      <c r="UXD202" s="267"/>
      <c r="UXE202" s="267"/>
      <c r="UXF202" s="267"/>
      <c r="UXG202" s="267"/>
      <c r="UXH202" s="267"/>
      <c r="UXI202" s="267"/>
      <c r="UXJ202" s="267"/>
      <c r="UXK202" s="267"/>
      <c r="UXL202" s="267"/>
      <c r="UXM202" s="267"/>
      <c r="UXN202" s="267"/>
      <c r="UXO202" s="267"/>
      <c r="UXP202" s="267"/>
      <c r="UXQ202" s="267"/>
      <c r="UXR202" s="267"/>
      <c r="UXS202" s="267"/>
      <c r="UXT202" s="267"/>
      <c r="UXU202" s="267"/>
      <c r="UXV202" s="267"/>
      <c r="UXW202" s="267"/>
      <c r="UXX202" s="267"/>
      <c r="UXY202" s="267"/>
      <c r="UXZ202" s="267"/>
      <c r="UYA202" s="267"/>
      <c r="UYB202" s="267"/>
      <c r="UYC202" s="267"/>
      <c r="UYD202" s="267"/>
      <c r="UYE202" s="267"/>
      <c r="UYF202" s="267"/>
      <c r="UYG202" s="267"/>
      <c r="UYH202" s="267"/>
      <c r="UYI202" s="267"/>
      <c r="UYJ202" s="267"/>
      <c r="UYK202" s="267"/>
      <c r="UYL202" s="267"/>
      <c r="UYM202" s="267"/>
      <c r="UYN202" s="267"/>
      <c r="UYO202" s="267"/>
      <c r="UYP202" s="267"/>
      <c r="UYQ202" s="267"/>
      <c r="UYR202" s="267"/>
      <c r="UYS202" s="267"/>
      <c r="UYT202" s="267"/>
      <c r="UYU202" s="267"/>
      <c r="UYV202" s="267"/>
      <c r="UYW202" s="267"/>
      <c r="UYX202" s="267"/>
      <c r="UYY202" s="267"/>
      <c r="UYZ202" s="267"/>
      <c r="UZA202" s="267"/>
      <c r="UZB202" s="267"/>
      <c r="UZC202" s="267"/>
      <c r="UZD202" s="267"/>
      <c r="UZE202" s="267"/>
      <c r="UZF202" s="267"/>
      <c r="UZG202" s="267"/>
      <c r="UZH202" s="267"/>
      <c r="UZI202" s="267"/>
      <c r="UZJ202" s="267"/>
      <c r="UZK202" s="267"/>
      <c r="UZL202" s="267"/>
      <c r="UZM202" s="267"/>
      <c r="UZN202" s="267"/>
      <c r="UZO202" s="267"/>
      <c r="UZP202" s="267"/>
      <c r="UZQ202" s="267"/>
      <c r="UZR202" s="267"/>
      <c r="UZS202" s="267"/>
      <c r="UZT202" s="267"/>
      <c r="UZU202" s="267"/>
      <c r="UZV202" s="267"/>
      <c r="UZW202" s="267"/>
      <c r="UZX202" s="267"/>
      <c r="UZY202" s="267"/>
      <c r="UZZ202" s="267"/>
      <c r="VAA202" s="267"/>
      <c r="VAB202" s="267"/>
      <c r="VAC202" s="267"/>
      <c r="VAD202" s="267"/>
      <c r="VAE202" s="267"/>
      <c r="VAF202" s="267"/>
      <c r="VAG202" s="267"/>
      <c r="VAH202" s="267"/>
      <c r="VAI202" s="267"/>
      <c r="VAJ202" s="267"/>
      <c r="VAK202" s="267"/>
      <c r="VAL202" s="267"/>
      <c r="VAM202" s="267"/>
      <c r="VAN202" s="267"/>
      <c r="VAO202" s="267"/>
      <c r="VAP202" s="267"/>
      <c r="VAQ202" s="267"/>
      <c r="VAR202" s="267"/>
      <c r="VAS202" s="267"/>
      <c r="VAT202" s="267"/>
      <c r="VAU202" s="267"/>
      <c r="VAV202" s="267"/>
      <c r="VAW202" s="267"/>
      <c r="VAX202" s="267"/>
      <c r="VAY202" s="267"/>
      <c r="VAZ202" s="267"/>
      <c r="VBA202" s="267"/>
      <c r="VBB202" s="267"/>
      <c r="VBC202" s="267"/>
      <c r="VBD202" s="267"/>
      <c r="VBE202" s="267"/>
      <c r="VBF202" s="267"/>
      <c r="VBG202" s="267"/>
      <c r="VBH202" s="267"/>
      <c r="VBI202" s="267"/>
      <c r="VBJ202" s="267"/>
      <c r="VBK202" s="267"/>
      <c r="VBL202" s="267"/>
      <c r="VBM202" s="267"/>
      <c r="VBN202" s="267"/>
      <c r="VBO202" s="267"/>
      <c r="VBP202" s="267"/>
      <c r="VBQ202" s="267"/>
      <c r="VBR202" s="267"/>
      <c r="VBS202" s="267"/>
      <c r="VBT202" s="267"/>
      <c r="VBU202" s="267"/>
      <c r="VBV202" s="267"/>
      <c r="VBW202" s="267"/>
      <c r="VBX202" s="267"/>
      <c r="VBY202" s="267"/>
      <c r="VBZ202" s="267"/>
      <c r="VCA202" s="267"/>
      <c r="VCB202" s="267"/>
      <c r="VCC202" s="267"/>
      <c r="VCD202" s="267"/>
      <c r="VCE202" s="267"/>
      <c r="VCF202" s="267"/>
      <c r="VCG202" s="267"/>
      <c r="VCH202" s="267"/>
      <c r="VCI202" s="267"/>
      <c r="VCJ202" s="267"/>
      <c r="VCK202" s="267"/>
      <c r="VCL202" s="267"/>
      <c r="VCM202" s="267"/>
      <c r="VCN202" s="267"/>
      <c r="VCO202" s="267"/>
      <c r="VCP202" s="267"/>
      <c r="VCQ202" s="267"/>
      <c r="VCR202" s="267"/>
      <c r="VCS202" s="267"/>
      <c r="VCT202" s="267"/>
      <c r="VCU202" s="267"/>
      <c r="VCV202" s="267"/>
      <c r="VCW202" s="267"/>
      <c r="VCX202" s="267"/>
      <c r="VCY202" s="267"/>
      <c r="VCZ202" s="267"/>
      <c r="VDA202" s="267"/>
      <c r="VDB202" s="267"/>
      <c r="VDC202" s="267"/>
      <c r="VDD202" s="267"/>
      <c r="VDE202" s="267"/>
      <c r="VDF202" s="267"/>
      <c r="VDG202" s="267"/>
      <c r="VDH202" s="267"/>
      <c r="VDI202" s="267"/>
      <c r="VDJ202" s="267"/>
      <c r="VDK202" s="267"/>
      <c r="VDL202" s="267"/>
      <c r="VDM202" s="267"/>
      <c r="VDN202" s="267"/>
      <c r="VDO202" s="267"/>
      <c r="VDP202" s="267"/>
      <c r="VDQ202" s="267"/>
      <c r="VDR202" s="267"/>
      <c r="VDS202" s="267"/>
      <c r="VDT202" s="267"/>
      <c r="VDU202" s="267"/>
      <c r="VDV202" s="267"/>
      <c r="VDW202" s="267"/>
      <c r="VDX202" s="267"/>
      <c r="VDY202" s="267"/>
      <c r="VDZ202" s="267"/>
      <c r="VEA202" s="267"/>
      <c r="VEB202" s="267"/>
      <c r="VEC202" s="267"/>
      <c r="VED202" s="267"/>
      <c r="VEE202" s="267"/>
      <c r="VEF202" s="267"/>
      <c r="VEG202" s="267"/>
      <c r="VEH202" s="267"/>
      <c r="VEI202" s="267"/>
      <c r="VEJ202" s="267"/>
      <c r="VEK202" s="267"/>
      <c r="VEL202" s="267"/>
      <c r="VEM202" s="267"/>
      <c r="VEN202" s="267"/>
      <c r="VEO202" s="267"/>
      <c r="VEP202" s="267"/>
      <c r="VEQ202" s="267"/>
      <c r="VER202" s="267"/>
      <c r="VES202" s="267"/>
      <c r="VET202" s="267"/>
      <c r="VEU202" s="267"/>
      <c r="VEV202" s="267"/>
      <c r="VEW202" s="267"/>
      <c r="VEX202" s="267"/>
      <c r="VEY202" s="267"/>
      <c r="VEZ202" s="267"/>
      <c r="VFA202" s="267"/>
      <c r="VFB202" s="267"/>
      <c r="VFC202" s="267"/>
      <c r="VFD202" s="267"/>
      <c r="VFE202" s="267"/>
      <c r="VFF202" s="267"/>
      <c r="VFG202" s="267"/>
      <c r="VFH202" s="267"/>
      <c r="VFI202" s="267"/>
      <c r="VFJ202" s="267"/>
      <c r="VFK202" s="267"/>
      <c r="VFL202" s="267"/>
      <c r="VFM202" s="267"/>
      <c r="VFN202" s="267"/>
      <c r="VFO202" s="267"/>
      <c r="VFP202" s="267"/>
      <c r="VFQ202" s="267"/>
      <c r="VFR202" s="267"/>
      <c r="VFS202" s="267"/>
      <c r="VFT202" s="267"/>
      <c r="VFU202" s="267"/>
      <c r="VFV202" s="267"/>
      <c r="VFW202" s="267"/>
      <c r="VFX202" s="267"/>
      <c r="VFY202" s="267"/>
      <c r="VFZ202" s="267"/>
      <c r="VGA202" s="267"/>
      <c r="VGB202" s="267"/>
      <c r="VGC202" s="267"/>
      <c r="VGD202" s="267"/>
      <c r="VGE202" s="267"/>
      <c r="VGF202" s="267"/>
      <c r="VGG202" s="267"/>
      <c r="VGH202" s="267"/>
      <c r="VGI202" s="267"/>
      <c r="VGJ202" s="267"/>
      <c r="VGK202" s="267"/>
      <c r="VGL202" s="267"/>
      <c r="VGM202" s="267"/>
      <c r="VGN202" s="267"/>
      <c r="VGO202" s="267"/>
      <c r="VGP202" s="267"/>
      <c r="VGQ202" s="267"/>
      <c r="VGR202" s="267"/>
      <c r="VGS202" s="267"/>
      <c r="VGT202" s="267"/>
      <c r="VGU202" s="267"/>
      <c r="VGV202" s="267"/>
      <c r="VGW202" s="267"/>
      <c r="VGX202" s="267"/>
      <c r="VGY202" s="267"/>
      <c r="VGZ202" s="267"/>
      <c r="VHA202" s="267"/>
      <c r="VHB202" s="267"/>
      <c r="VHC202" s="267"/>
      <c r="VHD202" s="267"/>
      <c r="VHE202" s="267"/>
      <c r="VHF202" s="267"/>
      <c r="VHG202" s="267"/>
      <c r="VHH202" s="267"/>
      <c r="VHI202" s="267"/>
      <c r="VHJ202" s="267"/>
      <c r="VHK202" s="267"/>
      <c r="VHL202" s="267"/>
      <c r="VHM202" s="267"/>
      <c r="VHN202" s="267"/>
      <c r="VHO202" s="267"/>
      <c r="VHP202" s="267"/>
      <c r="VHQ202" s="267"/>
      <c r="VHR202" s="267"/>
      <c r="VHS202" s="267"/>
      <c r="VHT202" s="267"/>
      <c r="VHU202" s="267"/>
      <c r="VHV202" s="267"/>
      <c r="VHW202" s="267"/>
      <c r="VHX202" s="267"/>
      <c r="VHY202" s="267"/>
      <c r="VHZ202" s="267"/>
      <c r="VIA202" s="267"/>
      <c r="VIB202" s="267"/>
      <c r="VIC202" s="267"/>
      <c r="VID202" s="267"/>
      <c r="VIE202" s="267"/>
      <c r="VIF202" s="267"/>
      <c r="VIG202" s="267"/>
      <c r="VIH202" s="267"/>
      <c r="VII202" s="267"/>
      <c r="VIJ202" s="267"/>
      <c r="VIK202" s="267"/>
      <c r="VIL202" s="267"/>
      <c r="VIM202" s="267"/>
      <c r="VIN202" s="267"/>
      <c r="VIO202" s="267"/>
      <c r="VIP202" s="267"/>
      <c r="VIQ202" s="267"/>
      <c r="VIR202" s="267"/>
      <c r="VIS202" s="267"/>
      <c r="VIT202" s="267"/>
      <c r="VIU202" s="267"/>
      <c r="VIV202" s="267"/>
      <c r="VIW202" s="267"/>
      <c r="VIX202" s="267"/>
      <c r="VIY202" s="267"/>
      <c r="VIZ202" s="267"/>
      <c r="VJA202" s="267"/>
      <c r="VJB202" s="267"/>
      <c r="VJC202" s="267"/>
      <c r="VJD202" s="267"/>
      <c r="VJE202" s="267"/>
      <c r="VJF202" s="267"/>
      <c r="VJG202" s="267"/>
      <c r="VJH202" s="267"/>
      <c r="VJI202" s="267"/>
      <c r="VJJ202" s="267"/>
      <c r="VJK202" s="267"/>
      <c r="VJL202" s="267"/>
      <c r="VJM202" s="267"/>
      <c r="VJN202" s="267"/>
      <c r="VJO202" s="267"/>
      <c r="VJP202" s="267"/>
      <c r="VJQ202" s="267"/>
      <c r="VJR202" s="267"/>
      <c r="VJS202" s="267"/>
      <c r="VJT202" s="267"/>
      <c r="VJU202" s="267"/>
      <c r="VJV202" s="267"/>
      <c r="VJW202" s="267"/>
      <c r="VJX202" s="267"/>
      <c r="VJY202" s="267"/>
      <c r="VJZ202" s="267"/>
      <c r="VKA202" s="267"/>
      <c r="VKB202" s="267"/>
      <c r="VKC202" s="267"/>
      <c r="VKD202" s="267"/>
      <c r="VKE202" s="267"/>
      <c r="VKF202" s="267"/>
      <c r="VKG202" s="267"/>
      <c r="VKH202" s="267"/>
      <c r="VKI202" s="267"/>
      <c r="VKJ202" s="267"/>
      <c r="VKK202" s="267"/>
      <c r="VKL202" s="267"/>
      <c r="VKM202" s="267"/>
      <c r="VKN202" s="267"/>
      <c r="VKO202" s="267"/>
      <c r="VKP202" s="267"/>
      <c r="VKQ202" s="267"/>
      <c r="VKR202" s="267"/>
      <c r="VKS202" s="267"/>
      <c r="VKT202" s="267"/>
      <c r="VKU202" s="267"/>
      <c r="VKV202" s="267"/>
      <c r="VKW202" s="267"/>
      <c r="VKX202" s="267"/>
      <c r="VKY202" s="267"/>
      <c r="VKZ202" s="267"/>
      <c r="VLA202" s="267"/>
      <c r="VLB202" s="267"/>
      <c r="VLC202" s="267"/>
      <c r="VLD202" s="267"/>
      <c r="VLE202" s="267"/>
      <c r="VLF202" s="267"/>
      <c r="VLG202" s="267"/>
      <c r="VLH202" s="267"/>
      <c r="VLI202" s="267"/>
      <c r="VLJ202" s="267"/>
      <c r="VLK202" s="267"/>
      <c r="VLL202" s="267"/>
      <c r="VLM202" s="267"/>
      <c r="VLN202" s="267"/>
      <c r="VLO202" s="267"/>
      <c r="VLP202" s="267"/>
      <c r="VLQ202" s="267"/>
      <c r="VLR202" s="267"/>
      <c r="VLS202" s="267"/>
      <c r="VLT202" s="267"/>
      <c r="VLU202" s="267"/>
      <c r="VLV202" s="267"/>
      <c r="VLW202" s="267"/>
      <c r="VLX202" s="267"/>
      <c r="VLY202" s="267"/>
      <c r="VLZ202" s="267"/>
      <c r="VMA202" s="267"/>
      <c r="VMB202" s="267"/>
      <c r="VMC202" s="267"/>
      <c r="VMD202" s="267"/>
      <c r="VME202" s="267"/>
      <c r="VMF202" s="267"/>
      <c r="VMG202" s="267"/>
      <c r="VMH202" s="267"/>
      <c r="VMI202" s="267"/>
      <c r="VMJ202" s="267"/>
      <c r="VMK202" s="267"/>
      <c r="VML202" s="267"/>
      <c r="VMM202" s="267"/>
      <c r="VMN202" s="267"/>
      <c r="VMO202" s="267"/>
      <c r="VMP202" s="267"/>
      <c r="VMQ202" s="267"/>
      <c r="VMR202" s="267"/>
      <c r="VMS202" s="267"/>
      <c r="VMT202" s="267"/>
      <c r="VMU202" s="267"/>
      <c r="VMV202" s="267"/>
      <c r="VMW202" s="267"/>
      <c r="VMX202" s="267"/>
      <c r="VMY202" s="267"/>
      <c r="VMZ202" s="267"/>
      <c r="VNA202" s="267"/>
      <c r="VNB202" s="267"/>
      <c r="VNC202" s="267"/>
      <c r="VND202" s="267"/>
      <c r="VNE202" s="267"/>
      <c r="VNF202" s="267"/>
      <c r="VNG202" s="267"/>
      <c r="VNH202" s="267"/>
      <c r="VNI202" s="267"/>
      <c r="VNJ202" s="267"/>
      <c r="VNK202" s="267"/>
      <c r="VNL202" s="267"/>
      <c r="VNM202" s="267"/>
      <c r="VNN202" s="267"/>
      <c r="VNO202" s="267"/>
      <c r="VNP202" s="267"/>
      <c r="VNQ202" s="267"/>
      <c r="VNR202" s="267"/>
      <c r="VNS202" s="267"/>
      <c r="VNT202" s="267"/>
      <c r="VNU202" s="267"/>
      <c r="VNV202" s="267"/>
      <c r="VNW202" s="267"/>
      <c r="VNX202" s="267"/>
      <c r="VNY202" s="267"/>
      <c r="VNZ202" s="267"/>
      <c r="VOA202" s="267"/>
      <c r="VOB202" s="267"/>
      <c r="VOC202" s="267"/>
      <c r="VOD202" s="267"/>
      <c r="VOE202" s="267"/>
      <c r="VOF202" s="267"/>
      <c r="VOG202" s="267"/>
      <c r="VOH202" s="267"/>
      <c r="VOI202" s="267"/>
      <c r="VOJ202" s="267"/>
      <c r="VOK202" s="267"/>
      <c r="VOL202" s="267"/>
      <c r="VOM202" s="267"/>
      <c r="VON202" s="267"/>
      <c r="VOO202" s="267"/>
      <c r="VOP202" s="267"/>
      <c r="VOQ202" s="267"/>
      <c r="VOR202" s="267"/>
      <c r="VOS202" s="267"/>
      <c r="VOT202" s="267"/>
      <c r="VOU202" s="267"/>
      <c r="VOV202" s="267"/>
      <c r="VOW202" s="267"/>
      <c r="VOX202" s="267"/>
      <c r="VOY202" s="267"/>
      <c r="VOZ202" s="267"/>
      <c r="VPA202" s="267"/>
      <c r="VPB202" s="267"/>
      <c r="VPC202" s="267"/>
      <c r="VPD202" s="267"/>
      <c r="VPE202" s="267"/>
      <c r="VPF202" s="267"/>
      <c r="VPG202" s="267"/>
      <c r="VPH202" s="267"/>
      <c r="VPI202" s="267"/>
      <c r="VPJ202" s="267"/>
      <c r="VPK202" s="267"/>
      <c r="VPL202" s="267"/>
      <c r="VPM202" s="267"/>
      <c r="VPN202" s="267"/>
      <c r="VPO202" s="267"/>
      <c r="VPP202" s="267"/>
      <c r="VPQ202" s="267"/>
      <c r="VPR202" s="267"/>
      <c r="VPS202" s="267"/>
      <c r="VPT202" s="267"/>
      <c r="VPU202" s="267"/>
      <c r="VPV202" s="267"/>
      <c r="VPW202" s="267"/>
      <c r="VPX202" s="267"/>
      <c r="VPY202" s="267"/>
      <c r="VPZ202" s="267"/>
      <c r="VQA202" s="267"/>
      <c r="VQB202" s="267"/>
      <c r="VQC202" s="267"/>
      <c r="VQD202" s="267"/>
      <c r="VQE202" s="267"/>
      <c r="VQF202" s="267"/>
      <c r="VQG202" s="267"/>
      <c r="VQH202" s="267"/>
      <c r="VQI202" s="267"/>
      <c r="VQJ202" s="267"/>
      <c r="VQK202" s="267"/>
      <c r="VQL202" s="267"/>
      <c r="VQM202" s="267"/>
      <c r="VQN202" s="267"/>
      <c r="VQO202" s="267"/>
      <c r="VQP202" s="267"/>
      <c r="VQQ202" s="267"/>
      <c r="VQR202" s="267"/>
      <c r="VQS202" s="267"/>
      <c r="VQT202" s="267"/>
      <c r="VQU202" s="267"/>
      <c r="VQV202" s="267"/>
      <c r="VQW202" s="267"/>
      <c r="VQX202" s="267"/>
      <c r="VQY202" s="267"/>
      <c r="VQZ202" s="267"/>
      <c r="VRA202" s="267"/>
      <c r="VRB202" s="267"/>
      <c r="VRC202" s="267"/>
      <c r="VRD202" s="267"/>
      <c r="VRE202" s="267"/>
      <c r="VRF202" s="267"/>
      <c r="VRG202" s="267"/>
      <c r="VRH202" s="267"/>
      <c r="VRI202" s="267"/>
      <c r="VRJ202" s="267"/>
      <c r="VRK202" s="267"/>
      <c r="VRL202" s="267"/>
      <c r="VRM202" s="267"/>
      <c r="VRN202" s="267"/>
      <c r="VRO202" s="267"/>
      <c r="VRP202" s="267"/>
      <c r="VRQ202" s="267"/>
      <c r="VRR202" s="267"/>
      <c r="VRS202" s="267"/>
      <c r="VRT202" s="267"/>
      <c r="VRU202" s="267"/>
      <c r="VRV202" s="267"/>
      <c r="VRW202" s="267"/>
      <c r="VRX202" s="267"/>
      <c r="VRY202" s="267"/>
      <c r="VRZ202" s="267"/>
      <c r="VSA202" s="267"/>
      <c r="VSB202" s="267"/>
      <c r="VSC202" s="267"/>
      <c r="VSD202" s="267"/>
      <c r="VSE202" s="267"/>
      <c r="VSF202" s="267"/>
      <c r="VSG202" s="267"/>
      <c r="VSH202" s="267"/>
      <c r="VSI202" s="267"/>
      <c r="VSJ202" s="267"/>
      <c r="VSK202" s="267"/>
      <c r="VSL202" s="267"/>
      <c r="VSM202" s="267"/>
      <c r="VSN202" s="267"/>
      <c r="VSO202" s="267"/>
      <c r="VSP202" s="267"/>
      <c r="VSQ202" s="267"/>
      <c r="VSR202" s="267"/>
      <c r="VSS202" s="267"/>
      <c r="VST202" s="267"/>
      <c r="VSU202" s="267"/>
      <c r="VSV202" s="267"/>
      <c r="VSW202" s="267"/>
      <c r="VSX202" s="267"/>
      <c r="VSY202" s="267"/>
      <c r="VSZ202" s="267"/>
      <c r="VTA202" s="267"/>
      <c r="VTB202" s="267"/>
      <c r="VTC202" s="267"/>
      <c r="VTD202" s="267"/>
      <c r="VTE202" s="267"/>
      <c r="VTF202" s="267"/>
      <c r="VTG202" s="267"/>
      <c r="VTH202" s="267"/>
      <c r="VTI202" s="267"/>
      <c r="VTJ202" s="267"/>
      <c r="VTK202" s="267"/>
      <c r="VTL202" s="267"/>
      <c r="VTM202" s="267"/>
      <c r="VTN202" s="267"/>
      <c r="VTO202" s="267"/>
      <c r="VTP202" s="267"/>
      <c r="VTQ202" s="267"/>
      <c r="VTR202" s="267"/>
      <c r="VTS202" s="267"/>
      <c r="VTT202" s="267"/>
      <c r="VTU202" s="267"/>
      <c r="VTV202" s="267"/>
      <c r="VTW202" s="267"/>
      <c r="VTX202" s="267"/>
      <c r="VTY202" s="267"/>
      <c r="VTZ202" s="267"/>
      <c r="VUA202" s="267"/>
      <c r="VUB202" s="267"/>
      <c r="VUC202" s="267"/>
      <c r="VUD202" s="267"/>
      <c r="VUE202" s="267"/>
      <c r="VUF202" s="267"/>
      <c r="VUG202" s="267"/>
      <c r="VUH202" s="267"/>
      <c r="VUI202" s="267"/>
      <c r="VUJ202" s="267"/>
      <c r="VUK202" s="267"/>
      <c r="VUL202" s="267"/>
      <c r="VUM202" s="267"/>
      <c r="VUN202" s="267"/>
      <c r="VUO202" s="267"/>
      <c r="VUP202" s="267"/>
      <c r="VUQ202" s="267"/>
      <c r="VUR202" s="267"/>
      <c r="VUS202" s="267"/>
      <c r="VUT202" s="267"/>
      <c r="VUU202" s="267"/>
      <c r="VUV202" s="267"/>
      <c r="VUW202" s="267"/>
      <c r="VUX202" s="267"/>
      <c r="VUY202" s="267"/>
      <c r="VUZ202" s="267"/>
      <c r="VVA202" s="267"/>
      <c r="VVB202" s="267"/>
      <c r="VVC202" s="267"/>
      <c r="VVD202" s="267"/>
      <c r="VVE202" s="267"/>
      <c r="VVF202" s="267"/>
      <c r="VVG202" s="267"/>
      <c r="VVH202" s="267"/>
      <c r="VVI202" s="267"/>
      <c r="VVJ202" s="267"/>
      <c r="VVK202" s="267"/>
      <c r="VVL202" s="267"/>
      <c r="VVM202" s="267"/>
      <c r="VVN202" s="267"/>
      <c r="VVO202" s="267"/>
      <c r="VVP202" s="267"/>
      <c r="VVQ202" s="267"/>
      <c r="VVR202" s="267"/>
      <c r="VVS202" s="267"/>
      <c r="VVT202" s="267"/>
      <c r="VVU202" s="267"/>
      <c r="VVV202" s="267"/>
      <c r="VVW202" s="267"/>
      <c r="VVX202" s="267"/>
      <c r="VVY202" s="267"/>
      <c r="VVZ202" s="267"/>
      <c r="VWA202" s="267"/>
      <c r="VWB202" s="267"/>
      <c r="VWC202" s="267"/>
      <c r="VWD202" s="267"/>
      <c r="VWE202" s="267"/>
      <c r="VWF202" s="267"/>
      <c r="VWG202" s="267"/>
      <c r="VWH202" s="267"/>
      <c r="VWI202" s="267"/>
      <c r="VWJ202" s="267"/>
      <c r="VWK202" s="267"/>
      <c r="VWL202" s="267"/>
      <c r="VWM202" s="267"/>
      <c r="VWN202" s="267"/>
      <c r="VWO202" s="267"/>
      <c r="VWP202" s="267"/>
      <c r="VWQ202" s="267"/>
      <c r="VWR202" s="267"/>
      <c r="VWS202" s="267"/>
      <c r="VWT202" s="267"/>
      <c r="VWU202" s="267"/>
      <c r="VWV202" s="267"/>
      <c r="VWW202" s="267"/>
      <c r="VWX202" s="267"/>
      <c r="VWY202" s="267"/>
      <c r="VWZ202" s="267"/>
      <c r="VXA202" s="267"/>
      <c r="VXB202" s="267"/>
      <c r="VXC202" s="267"/>
      <c r="VXD202" s="267"/>
      <c r="VXE202" s="267"/>
      <c r="VXF202" s="267"/>
      <c r="VXG202" s="267"/>
      <c r="VXH202" s="267"/>
      <c r="VXI202" s="267"/>
      <c r="VXJ202" s="267"/>
      <c r="VXK202" s="267"/>
      <c r="VXL202" s="267"/>
      <c r="VXM202" s="267"/>
      <c r="VXN202" s="267"/>
      <c r="VXO202" s="267"/>
      <c r="VXP202" s="267"/>
      <c r="VXQ202" s="267"/>
      <c r="VXR202" s="267"/>
      <c r="VXS202" s="267"/>
      <c r="VXT202" s="267"/>
      <c r="VXU202" s="267"/>
      <c r="VXV202" s="267"/>
      <c r="VXW202" s="267"/>
      <c r="VXX202" s="267"/>
      <c r="VXY202" s="267"/>
      <c r="VXZ202" s="267"/>
      <c r="VYA202" s="267"/>
      <c r="VYB202" s="267"/>
      <c r="VYC202" s="267"/>
      <c r="VYD202" s="267"/>
      <c r="VYE202" s="267"/>
      <c r="VYF202" s="267"/>
      <c r="VYG202" s="267"/>
      <c r="VYH202" s="267"/>
      <c r="VYI202" s="267"/>
      <c r="VYJ202" s="267"/>
      <c r="VYK202" s="267"/>
      <c r="VYL202" s="267"/>
      <c r="VYM202" s="267"/>
      <c r="VYN202" s="267"/>
      <c r="VYO202" s="267"/>
      <c r="VYP202" s="267"/>
      <c r="VYQ202" s="267"/>
      <c r="VYR202" s="267"/>
      <c r="VYS202" s="267"/>
      <c r="VYT202" s="267"/>
      <c r="VYU202" s="267"/>
      <c r="VYV202" s="267"/>
      <c r="VYW202" s="267"/>
      <c r="VYX202" s="267"/>
      <c r="VYY202" s="267"/>
      <c r="VYZ202" s="267"/>
      <c r="VZA202" s="267"/>
      <c r="VZB202" s="267"/>
      <c r="VZC202" s="267"/>
      <c r="VZD202" s="267"/>
      <c r="VZE202" s="267"/>
      <c r="VZF202" s="267"/>
      <c r="VZG202" s="267"/>
      <c r="VZH202" s="267"/>
      <c r="VZI202" s="267"/>
      <c r="VZJ202" s="267"/>
      <c r="VZK202" s="267"/>
      <c r="VZL202" s="267"/>
      <c r="VZM202" s="267"/>
      <c r="VZN202" s="267"/>
      <c r="VZO202" s="267"/>
      <c r="VZP202" s="267"/>
      <c r="VZQ202" s="267"/>
      <c r="VZR202" s="267"/>
      <c r="VZS202" s="267"/>
      <c r="VZT202" s="267"/>
      <c r="VZU202" s="267"/>
      <c r="VZV202" s="267"/>
      <c r="VZW202" s="267"/>
      <c r="VZX202" s="267"/>
      <c r="VZY202" s="267"/>
      <c r="VZZ202" s="267"/>
      <c r="WAA202" s="267"/>
      <c r="WAB202" s="267"/>
      <c r="WAC202" s="267"/>
      <c r="WAD202" s="267"/>
      <c r="WAE202" s="267"/>
      <c r="WAF202" s="267"/>
      <c r="WAG202" s="267"/>
      <c r="WAH202" s="267"/>
      <c r="WAI202" s="267"/>
      <c r="WAJ202" s="267"/>
      <c r="WAK202" s="267"/>
      <c r="WAL202" s="267"/>
      <c r="WAM202" s="267"/>
      <c r="WAN202" s="267"/>
      <c r="WAO202" s="267"/>
      <c r="WAP202" s="267"/>
      <c r="WAQ202" s="267"/>
      <c r="WAR202" s="267"/>
      <c r="WAS202" s="267"/>
      <c r="WAT202" s="267"/>
      <c r="WAU202" s="267"/>
      <c r="WAV202" s="267"/>
      <c r="WAW202" s="267"/>
      <c r="WAX202" s="267"/>
      <c r="WAY202" s="267"/>
      <c r="WAZ202" s="267"/>
      <c r="WBA202" s="267"/>
      <c r="WBB202" s="267"/>
      <c r="WBC202" s="267"/>
      <c r="WBD202" s="267"/>
      <c r="WBE202" s="267"/>
      <c r="WBF202" s="267"/>
      <c r="WBG202" s="267"/>
      <c r="WBH202" s="267"/>
      <c r="WBI202" s="267"/>
      <c r="WBJ202" s="267"/>
      <c r="WBK202" s="267"/>
      <c r="WBL202" s="267"/>
      <c r="WBM202" s="267"/>
      <c r="WBN202" s="267"/>
      <c r="WBO202" s="267"/>
      <c r="WBP202" s="267"/>
      <c r="WBQ202" s="267"/>
      <c r="WBR202" s="267"/>
      <c r="WBS202" s="267"/>
      <c r="WBT202" s="267"/>
      <c r="WBU202" s="267"/>
      <c r="WBV202" s="267"/>
      <c r="WBW202" s="267"/>
      <c r="WBX202" s="267"/>
      <c r="WBY202" s="267"/>
      <c r="WBZ202" s="267"/>
      <c r="WCA202" s="267"/>
      <c r="WCB202" s="267"/>
      <c r="WCC202" s="267"/>
      <c r="WCD202" s="267"/>
      <c r="WCE202" s="267"/>
      <c r="WCF202" s="267"/>
      <c r="WCG202" s="267"/>
      <c r="WCH202" s="267"/>
      <c r="WCI202" s="267"/>
      <c r="WCJ202" s="267"/>
      <c r="WCK202" s="267"/>
      <c r="WCL202" s="267"/>
      <c r="WCM202" s="267"/>
      <c r="WCN202" s="267"/>
      <c r="WCO202" s="267"/>
      <c r="WCP202" s="267"/>
      <c r="WCQ202" s="267"/>
      <c r="WCR202" s="267"/>
      <c r="WCS202" s="267"/>
      <c r="WCT202" s="267"/>
      <c r="WCU202" s="267"/>
      <c r="WCV202" s="267"/>
      <c r="WCW202" s="267"/>
      <c r="WCX202" s="267"/>
      <c r="WCY202" s="267"/>
      <c r="WCZ202" s="267"/>
      <c r="WDA202" s="267"/>
      <c r="WDB202" s="267"/>
      <c r="WDC202" s="267"/>
      <c r="WDD202" s="267"/>
      <c r="WDE202" s="267"/>
      <c r="WDF202" s="267"/>
      <c r="WDG202" s="267"/>
      <c r="WDH202" s="267"/>
      <c r="WDI202" s="267"/>
      <c r="WDJ202" s="267"/>
      <c r="WDK202" s="267"/>
      <c r="WDL202" s="267"/>
      <c r="WDM202" s="267"/>
      <c r="WDN202" s="267"/>
      <c r="WDO202" s="267"/>
      <c r="WDP202" s="267"/>
      <c r="WDQ202" s="267"/>
      <c r="WDR202" s="267"/>
      <c r="WDS202" s="267"/>
      <c r="WDT202" s="267"/>
      <c r="WDU202" s="267"/>
      <c r="WDV202" s="267"/>
      <c r="WDW202" s="267"/>
      <c r="WDX202" s="267"/>
      <c r="WDY202" s="267"/>
      <c r="WDZ202" s="267"/>
      <c r="WEA202" s="267"/>
      <c r="WEB202" s="267"/>
      <c r="WEC202" s="267"/>
      <c r="WED202" s="267"/>
      <c r="WEE202" s="267"/>
      <c r="WEF202" s="267"/>
      <c r="WEG202" s="267"/>
      <c r="WEH202" s="267"/>
      <c r="WEI202" s="267"/>
      <c r="WEJ202" s="267"/>
      <c r="WEK202" s="267"/>
      <c r="WEL202" s="267"/>
      <c r="WEM202" s="267"/>
      <c r="WEN202" s="267"/>
      <c r="WEO202" s="267"/>
      <c r="WEP202" s="267"/>
      <c r="WEQ202" s="267"/>
      <c r="WER202" s="267"/>
      <c r="WES202" s="267"/>
      <c r="WET202" s="267"/>
      <c r="WEU202" s="267"/>
      <c r="WEV202" s="267"/>
      <c r="WEW202" s="267"/>
      <c r="WEX202" s="267"/>
      <c r="WEY202" s="267"/>
      <c r="WEZ202" s="267"/>
      <c r="WFA202" s="267"/>
      <c r="WFB202" s="267"/>
      <c r="WFC202" s="267"/>
      <c r="WFD202" s="267"/>
      <c r="WFE202" s="267"/>
      <c r="WFF202" s="267"/>
      <c r="WFG202" s="267"/>
      <c r="WFH202" s="267"/>
      <c r="WFI202" s="267"/>
      <c r="WFJ202" s="267"/>
      <c r="WFK202" s="267"/>
      <c r="WFL202" s="267"/>
      <c r="WFM202" s="267"/>
      <c r="WFN202" s="267"/>
      <c r="WFO202" s="267"/>
      <c r="WFP202" s="267"/>
      <c r="WFQ202" s="267"/>
      <c r="WFR202" s="267"/>
      <c r="WFS202" s="267"/>
      <c r="WFT202" s="267"/>
      <c r="WFU202" s="267"/>
      <c r="WFV202" s="267"/>
      <c r="WFW202" s="267"/>
      <c r="WFX202" s="267"/>
      <c r="WFY202" s="267"/>
      <c r="WFZ202" s="267"/>
      <c r="WGA202" s="267"/>
      <c r="WGB202" s="267"/>
      <c r="WGC202" s="267"/>
      <c r="WGD202" s="267"/>
      <c r="WGE202" s="267"/>
      <c r="WGF202" s="267"/>
      <c r="WGG202" s="267"/>
      <c r="WGH202" s="267"/>
      <c r="WGI202" s="267"/>
      <c r="WGJ202" s="267"/>
      <c r="WGK202" s="267"/>
      <c r="WGL202" s="267"/>
      <c r="WGM202" s="267"/>
      <c r="WGN202" s="267"/>
      <c r="WGO202" s="267"/>
      <c r="WGP202" s="267"/>
      <c r="WGQ202" s="267"/>
      <c r="WGR202" s="267"/>
      <c r="WGS202" s="267"/>
      <c r="WGT202" s="267"/>
      <c r="WGU202" s="267"/>
      <c r="WGV202" s="267"/>
      <c r="WGW202" s="267"/>
      <c r="WGX202" s="267"/>
      <c r="WGY202" s="267"/>
      <c r="WGZ202" s="267"/>
      <c r="WHA202" s="267"/>
      <c r="WHB202" s="267"/>
      <c r="WHC202" s="267"/>
      <c r="WHD202" s="267"/>
      <c r="WHE202" s="267"/>
      <c r="WHF202" s="267"/>
      <c r="WHG202" s="267"/>
      <c r="WHH202" s="267"/>
      <c r="WHI202" s="267"/>
      <c r="WHJ202" s="267"/>
      <c r="WHK202" s="267"/>
      <c r="WHL202" s="267"/>
      <c r="WHM202" s="267"/>
      <c r="WHN202" s="267"/>
      <c r="WHO202" s="267"/>
      <c r="WHP202" s="267"/>
      <c r="WHQ202" s="267"/>
      <c r="WHR202" s="267"/>
      <c r="WHS202" s="267"/>
      <c r="WHT202" s="267"/>
      <c r="WHU202" s="267"/>
      <c r="WHV202" s="267"/>
      <c r="WHW202" s="267"/>
      <c r="WHX202" s="267"/>
      <c r="WHY202" s="267"/>
      <c r="WHZ202" s="267"/>
      <c r="WIA202" s="267"/>
      <c r="WIB202" s="267"/>
      <c r="WIC202" s="267"/>
      <c r="WID202" s="267"/>
      <c r="WIE202" s="267"/>
      <c r="WIF202" s="267"/>
      <c r="WIG202" s="267"/>
      <c r="WIH202" s="267"/>
      <c r="WII202" s="267"/>
      <c r="WIJ202" s="267"/>
      <c r="WIK202" s="267"/>
      <c r="WIL202" s="267"/>
      <c r="WIM202" s="267"/>
      <c r="WIN202" s="267"/>
      <c r="WIO202" s="267"/>
      <c r="WIP202" s="267"/>
      <c r="WIQ202" s="267"/>
      <c r="WIR202" s="267"/>
      <c r="WIS202" s="267"/>
      <c r="WIT202" s="267"/>
      <c r="WIU202" s="267"/>
      <c r="WIV202" s="267"/>
      <c r="WIW202" s="267"/>
      <c r="WIX202" s="267"/>
      <c r="WIY202" s="267"/>
      <c r="WIZ202" s="267"/>
      <c r="WJA202" s="267"/>
      <c r="WJB202" s="267"/>
      <c r="WJC202" s="267"/>
      <c r="WJD202" s="267"/>
      <c r="WJE202" s="267"/>
      <c r="WJF202" s="267"/>
      <c r="WJG202" s="267"/>
      <c r="WJH202" s="267"/>
      <c r="WJI202" s="267"/>
      <c r="WJJ202" s="267"/>
      <c r="WJK202" s="267"/>
      <c r="WJL202" s="267"/>
      <c r="WJM202" s="267"/>
      <c r="WJN202" s="267"/>
      <c r="WJO202" s="267"/>
      <c r="WJP202" s="267"/>
      <c r="WJQ202" s="267"/>
      <c r="WJR202" s="267"/>
      <c r="WJS202" s="267"/>
      <c r="WJT202" s="267"/>
      <c r="WJU202" s="267"/>
      <c r="WJV202" s="267"/>
      <c r="WJW202" s="267"/>
      <c r="WJX202" s="267"/>
      <c r="WJY202" s="267"/>
      <c r="WJZ202" s="267"/>
      <c r="WKA202" s="267"/>
      <c r="WKB202" s="267"/>
      <c r="WKC202" s="267"/>
      <c r="WKD202" s="267"/>
      <c r="WKE202" s="267"/>
      <c r="WKF202" s="267"/>
      <c r="WKG202" s="267"/>
      <c r="WKH202" s="267"/>
      <c r="WKI202" s="267"/>
      <c r="WKJ202" s="267"/>
      <c r="WKK202" s="267"/>
      <c r="WKL202" s="267"/>
      <c r="WKM202" s="267"/>
      <c r="WKN202" s="267"/>
      <c r="WKO202" s="267"/>
      <c r="WKP202" s="267"/>
      <c r="WKQ202" s="267"/>
      <c r="WKR202" s="267"/>
      <c r="WKS202" s="267"/>
      <c r="WKT202" s="267"/>
      <c r="WKU202" s="267"/>
      <c r="WKV202" s="267"/>
      <c r="WKW202" s="267"/>
      <c r="WKX202" s="267"/>
      <c r="WKY202" s="267"/>
      <c r="WKZ202" s="267"/>
      <c r="WLA202" s="267"/>
      <c r="WLB202" s="267"/>
      <c r="WLC202" s="267"/>
      <c r="WLD202" s="267"/>
      <c r="WLE202" s="267"/>
      <c r="WLF202" s="267"/>
      <c r="WLG202" s="267"/>
      <c r="WLH202" s="267"/>
      <c r="WLI202" s="267"/>
      <c r="WLJ202" s="267"/>
      <c r="WLK202" s="267"/>
      <c r="WLL202" s="267"/>
      <c r="WLM202" s="267"/>
      <c r="WLN202" s="267"/>
      <c r="WLO202" s="267"/>
      <c r="WLP202" s="267"/>
      <c r="WLQ202" s="267"/>
      <c r="WLR202" s="267"/>
      <c r="WLS202" s="267"/>
      <c r="WLT202" s="267"/>
      <c r="WLU202" s="267"/>
      <c r="WLV202" s="267"/>
      <c r="WLW202" s="267"/>
      <c r="WLX202" s="267"/>
      <c r="WLY202" s="267"/>
      <c r="WLZ202" s="267"/>
      <c r="WMA202" s="267"/>
      <c r="WMB202" s="267"/>
      <c r="WMC202" s="267"/>
      <c r="WMD202" s="267"/>
      <c r="WME202" s="267"/>
      <c r="WMF202" s="267"/>
      <c r="WMG202" s="267"/>
      <c r="WMH202" s="267"/>
      <c r="WMI202" s="267"/>
      <c r="WMJ202" s="267"/>
      <c r="WMK202" s="267"/>
      <c r="WML202" s="267"/>
      <c r="WMM202" s="267"/>
      <c r="WMN202" s="267"/>
      <c r="WMO202" s="267"/>
      <c r="WMP202" s="267"/>
      <c r="WMQ202" s="267"/>
      <c r="WMR202" s="267"/>
      <c r="WMS202" s="267"/>
      <c r="WMT202" s="267"/>
      <c r="WMU202" s="267"/>
      <c r="WMV202" s="267"/>
      <c r="WMW202" s="267"/>
      <c r="WMX202" s="267"/>
      <c r="WMY202" s="267"/>
      <c r="WMZ202" s="267"/>
      <c r="WNA202" s="267"/>
      <c r="WNB202" s="267"/>
      <c r="WNC202" s="267"/>
      <c r="WND202" s="267"/>
      <c r="WNE202" s="267"/>
      <c r="WNF202" s="267"/>
      <c r="WNG202" s="267"/>
      <c r="WNH202" s="267"/>
      <c r="WNI202" s="267"/>
      <c r="WNJ202" s="267"/>
      <c r="WNK202" s="267"/>
      <c r="WNL202" s="267"/>
      <c r="WNM202" s="267"/>
      <c r="WNN202" s="267"/>
      <c r="WNO202" s="267"/>
      <c r="WNP202" s="267"/>
      <c r="WNQ202" s="267"/>
      <c r="WNR202" s="267"/>
      <c r="WNS202" s="267"/>
      <c r="WNT202" s="267"/>
      <c r="WNU202" s="267"/>
      <c r="WNV202" s="267"/>
      <c r="WNW202" s="267"/>
      <c r="WNX202" s="267"/>
      <c r="WNY202" s="267"/>
      <c r="WNZ202" s="267"/>
      <c r="WOA202" s="267"/>
      <c r="WOB202" s="267"/>
      <c r="WOC202" s="267"/>
      <c r="WOD202" s="267"/>
      <c r="WOE202" s="267"/>
      <c r="WOF202" s="267"/>
      <c r="WOG202" s="267"/>
      <c r="WOH202" s="267"/>
      <c r="WOI202" s="267"/>
      <c r="WOJ202" s="267"/>
      <c r="WOK202" s="267"/>
      <c r="WOL202" s="267"/>
      <c r="WOM202" s="267"/>
      <c r="WON202" s="267"/>
      <c r="WOO202" s="267"/>
      <c r="WOP202" s="267"/>
      <c r="WOQ202" s="267"/>
      <c r="WOR202" s="267"/>
      <c r="WOS202" s="267"/>
      <c r="WOT202" s="267"/>
      <c r="WOU202" s="267"/>
      <c r="WOV202" s="267"/>
      <c r="WOW202" s="267"/>
      <c r="WOX202" s="267"/>
      <c r="WOY202" s="267"/>
      <c r="WOZ202" s="267"/>
      <c r="WPA202" s="267"/>
      <c r="WPB202" s="267"/>
      <c r="WPC202" s="267"/>
      <c r="WPD202" s="267"/>
      <c r="WPE202" s="267"/>
      <c r="WPF202" s="267"/>
      <c r="WPG202" s="267"/>
      <c r="WPH202" s="267"/>
      <c r="WPI202" s="267"/>
      <c r="WPJ202" s="267"/>
      <c r="WPK202" s="267"/>
      <c r="WPL202" s="267"/>
      <c r="WPM202" s="267"/>
      <c r="WPN202" s="267"/>
      <c r="WPO202" s="267"/>
      <c r="WPP202" s="267"/>
      <c r="WPQ202" s="267"/>
      <c r="WPR202" s="267"/>
      <c r="WPS202" s="267"/>
      <c r="WPT202" s="267"/>
      <c r="WPU202" s="267"/>
      <c r="WPV202" s="267"/>
      <c r="WPW202" s="267"/>
      <c r="WPX202" s="267"/>
      <c r="WPY202" s="267"/>
      <c r="WPZ202" s="267"/>
      <c r="WQA202" s="267"/>
      <c r="WQB202" s="267"/>
      <c r="WQC202" s="267"/>
      <c r="WQD202" s="267"/>
      <c r="WQE202" s="267"/>
      <c r="WQF202" s="267"/>
      <c r="WQG202" s="267"/>
      <c r="WQH202" s="267"/>
      <c r="WQI202" s="267"/>
      <c r="WQJ202" s="267"/>
      <c r="WQK202" s="267"/>
      <c r="WQL202" s="267"/>
      <c r="WQM202" s="267"/>
      <c r="WQN202" s="267"/>
      <c r="WQO202" s="267"/>
      <c r="WQP202" s="267"/>
      <c r="WQQ202" s="267"/>
      <c r="WQR202" s="267"/>
      <c r="WQS202" s="267"/>
      <c r="WQT202" s="267"/>
      <c r="WQU202" s="267"/>
      <c r="WQV202" s="267"/>
      <c r="WQW202" s="267"/>
      <c r="WQX202" s="267"/>
      <c r="WQY202" s="267"/>
      <c r="WQZ202" s="267"/>
      <c r="WRA202" s="267"/>
      <c r="WRB202" s="267"/>
      <c r="WRC202" s="267"/>
      <c r="WRD202" s="267"/>
      <c r="WRE202" s="267"/>
      <c r="WRF202" s="267"/>
      <c r="WRG202" s="267"/>
      <c r="WRH202" s="267"/>
      <c r="WRI202" s="267"/>
      <c r="WRJ202" s="267"/>
      <c r="WRK202" s="267"/>
      <c r="WRL202" s="267"/>
      <c r="WRM202" s="267"/>
      <c r="WRN202" s="267"/>
      <c r="WRO202" s="267"/>
      <c r="WRP202" s="267"/>
      <c r="WRQ202" s="267"/>
      <c r="WRR202" s="267"/>
      <c r="WRS202" s="267"/>
      <c r="WRT202" s="267"/>
      <c r="WRU202" s="267"/>
      <c r="WRV202" s="267"/>
      <c r="WRW202" s="267"/>
      <c r="WRX202" s="267"/>
      <c r="WRY202" s="267"/>
      <c r="WRZ202" s="267"/>
      <c r="WSA202" s="267"/>
      <c r="WSB202" s="267"/>
      <c r="WSC202" s="267"/>
      <c r="WSD202" s="267"/>
      <c r="WSE202" s="267"/>
      <c r="WSF202" s="267"/>
      <c r="WSG202" s="267"/>
      <c r="WSH202" s="267"/>
      <c r="WSI202" s="267"/>
      <c r="WSJ202" s="267"/>
      <c r="WSK202" s="267"/>
      <c r="WSL202" s="267"/>
      <c r="WSM202" s="267"/>
      <c r="WSN202" s="267"/>
      <c r="WSO202" s="267"/>
      <c r="WSP202" s="267"/>
      <c r="WSQ202" s="267"/>
      <c r="WSR202" s="267"/>
      <c r="WSS202" s="267"/>
      <c r="WST202" s="267"/>
      <c r="WSU202" s="267"/>
      <c r="WSV202" s="267"/>
      <c r="WSW202" s="267"/>
      <c r="WSX202" s="267"/>
      <c r="WSY202" s="267"/>
      <c r="WSZ202" s="267"/>
      <c r="WTA202" s="267"/>
      <c r="WTB202" s="267"/>
      <c r="WTC202" s="267"/>
      <c r="WTD202" s="267"/>
      <c r="WTE202" s="267"/>
      <c r="WTF202" s="267"/>
      <c r="WTG202" s="267"/>
      <c r="WTH202" s="267"/>
      <c r="WTI202" s="267"/>
      <c r="WTJ202" s="267"/>
      <c r="WTK202" s="267"/>
      <c r="WTL202" s="267"/>
      <c r="WTM202" s="267"/>
      <c r="WTN202" s="267"/>
      <c r="WTO202" s="267"/>
      <c r="WTP202" s="267"/>
      <c r="WTQ202" s="267"/>
      <c r="WTR202" s="267"/>
      <c r="WTS202" s="267"/>
      <c r="WTT202" s="267"/>
      <c r="WTU202" s="267"/>
      <c r="WTV202" s="267"/>
      <c r="WTW202" s="267"/>
      <c r="WTX202" s="267"/>
      <c r="WTY202" s="267"/>
      <c r="WTZ202" s="267"/>
      <c r="WUA202" s="267"/>
      <c r="WUB202" s="267"/>
      <c r="WUC202" s="267"/>
      <c r="WUD202" s="267"/>
      <c r="WUE202" s="267"/>
      <c r="WUF202" s="267"/>
      <c r="WUG202" s="267"/>
      <c r="WUH202" s="267"/>
      <c r="WUI202" s="267"/>
      <c r="WUJ202" s="267"/>
      <c r="WUK202" s="267"/>
      <c r="WUL202" s="267"/>
      <c r="WUM202" s="267"/>
      <c r="WUN202" s="267"/>
      <c r="WUO202" s="267"/>
      <c r="WUP202" s="267"/>
      <c r="WUQ202" s="267"/>
      <c r="WUR202" s="267"/>
      <c r="WUS202" s="267"/>
      <c r="WUT202" s="267"/>
      <c r="WUU202" s="267"/>
      <c r="WUV202" s="267"/>
      <c r="WUW202" s="267"/>
      <c r="WUX202" s="267"/>
      <c r="WUY202" s="267"/>
      <c r="WUZ202" s="267"/>
      <c r="WVA202" s="267"/>
      <c r="WVB202" s="267"/>
      <c r="WVC202" s="267"/>
      <c r="WVD202" s="267"/>
      <c r="WVE202" s="267"/>
      <c r="WVF202" s="267"/>
      <c r="WVG202" s="267"/>
      <c r="WVH202" s="267"/>
      <c r="WVI202" s="267"/>
      <c r="WVJ202" s="267"/>
      <c r="WVK202" s="267"/>
      <c r="WVL202" s="267"/>
      <c r="WVM202" s="267"/>
      <c r="WVN202" s="267"/>
      <c r="WVO202" s="267"/>
      <c r="WVP202" s="267"/>
      <c r="WVQ202" s="267"/>
      <c r="WVR202" s="267"/>
      <c r="WVS202" s="267"/>
      <c r="WVT202" s="267"/>
      <c r="WVU202" s="267"/>
      <c r="WVV202" s="267"/>
      <c r="WVW202" s="267"/>
      <c r="WVX202" s="267"/>
      <c r="WVY202" s="267"/>
      <c r="WVZ202" s="267"/>
      <c r="WWA202" s="267"/>
      <c r="WWB202" s="267"/>
      <c r="WWC202" s="267"/>
      <c r="WWD202" s="267"/>
      <c r="WWE202" s="267"/>
      <c r="WWF202" s="267"/>
      <c r="WWG202" s="267"/>
      <c r="WWH202" s="267"/>
      <c r="WWI202" s="267"/>
      <c r="WWJ202" s="267"/>
      <c r="WWK202" s="267"/>
      <c r="WWL202" s="267"/>
      <c r="WWM202" s="267"/>
      <c r="WWN202" s="267"/>
      <c r="WWO202" s="267"/>
      <c r="WWP202" s="267"/>
      <c r="WWQ202" s="267"/>
      <c r="WWR202" s="267"/>
      <c r="WWS202" s="267"/>
      <c r="WWT202" s="267"/>
      <c r="WWU202" s="267"/>
      <c r="WWV202" s="267"/>
      <c r="WWW202" s="267"/>
      <c r="WWX202" s="267"/>
      <c r="WWY202" s="267"/>
      <c r="WWZ202" s="267"/>
      <c r="WXA202" s="267"/>
      <c r="WXB202" s="267"/>
      <c r="WXC202" s="267"/>
      <c r="WXD202" s="267"/>
      <c r="WXE202" s="267"/>
      <c r="WXF202" s="267"/>
      <c r="WXG202" s="267"/>
      <c r="WXH202" s="267"/>
      <c r="WXI202" s="267"/>
      <c r="WXJ202" s="267"/>
      <c r="WXK202" s="267"/>
      <c r="WXL202" s="267"/>
      <c r="WXM202" s="267"/>
      <c r="WXN202" s="267"/>
      <c r="WXO202" s="267"/>
      <c r="WXP202" s="267"/>
      <c r="WXQ202" s="267"/>
      <c r="WXR202" s="267"/>
      <c r="WXS202" s="267"/>
      <c r="WXT202" s="267"/>
      <c r="WXU202" s="267"/>
      <c r="WXV202" s="267"/>
      <c r="WXW202" s="267"/>
      <c r="WXX202" s="267"/>
      <c r="WXY202" s="267"/>
      <c r="WXZ202" s="267"/>
      <c r="WYA202" s="267"/>
      <c r="WYB202" s="267"/>
      <c r="WYC202" s="267"/>
      <c r="WYD202" s="267"/>
      <c r="WYE202" s="267"/>
      <c r="WYF202" s="267"/>
      <c r="WYG202" s="267"/>
      <c r="WYH202" s="267"/>
      <c r="WYI202" s="267"/>
      <c r="WYJ202" s="267"/>
      <c r="WYK202" s="267"/>
      <c r="WYL202" s="267"/>
      <c r="WYM202" s="267"/>
      <c r="WYN202" s="267"/>
      <c r="WYO202" s="267"/>
      <c r="WYP202" s="267"/>
      <c r="WYQ202" s="267"/>
      <c r="WYR202" s="267"/>
      <c r="WYS202" s="267"/>
      <c r="WYT202" s="267"/>
      <c r="WYU202" s="267"/>
      <c r="WYV202" s="267"/>
      <c r="WYW202" s="267"/>
      <c r="WYX202" s="267"/>
      <c r="WYY202" s="267"/>
      <c r="WYZ202" s="267"/>
      <c r="WZA202" s="267"/>
      <c r="WZB202" s="267"/>
      <c r="WZC202" s="267"/>
      <c r="WZD202" s="267"/>
      <c r="WZE202" s="267"/>
      <c r="WZF202" s="267"/>
      <c r="WZG202" s="267"/>
      <c r="WZH202" s="267"/>
      <c r="WZI202" s="267"/>
      <c r="WZJ202" s="267"/>
      <c r="WZK202" s="267"/>
      <c r="WZL202" s="267"/>
      <c r="WZM202" s="267"/>
      <c r="WZN202" s="267"/>
      <c r="WZO202" s="267"/>
      <c r="WZP202" s="267"/>
      <c r="WZQ202" s="267"/>
      <c r="WZR202" s="267"/>
      <c r="WZS202" s="267"/>
      <c r="WZT202" s="267"/>
      <c r="WZU202" s="267"/>
      <c r="WZV202" s="267"/>
      <c r="WZW202" s="267"/>
      <c r="WZX202" s="267"/>
      <c r="WZY202" s="267"/>
      <c r="WZZ202" s="267"/>
      <c r="XAA202" s="267"/>
      <c r="XAB202" s="267"/>
      <c r="XAC202" s="267"/>
      <c r="XAD202" s="267"/>
      <c r="XAE202" s="267"/>
      <c r="XAF202" s="267"/>
      <c r="XAG202" s="267"/>
      <c r="XAH202" s="267"/>
      <c r="XAI202" s="267"/>
      <c r="XAJ202" s="267"/>
      <c r="XAK202" s="267"/>
      <c r="XAL202" s="267"/>
      <c r="XAM202" s="267"/>
      <c r="XAN202" s="267"/>
      <c r="XAO202" s="267"/>
      <c r="XAP202" s="267"/>
      <c r="XAQ202" s="267"/>
      <c r="XAR202" s="267"/>
      <c r="XAS202" s="267"/>
      <c r="XAT202" s="267"/>
      <c r="XAU202" s="267"/>
      <c r="XAV202" s="267"/>
      <c r="XAW202" s="267"/>
      <c r="XAX202" s="267"/>
      <c r="XAY202" s="267"/>
      <c r="XAZ202" s="267"/>
      <c r="XBA202" s="267"/>
      <c r="XBB202" s="267"/>
      <c r="XBC202" s="267"/>
      <c r="XBD202" s="267"/>
      <c r="XBE202" s="267"/>
      <c r="XBF202" s="267"/>
      <c r="XBG202" s="267"/>
      <c r="XBH202" s="267"/>
      <c r="XBI202" s="267"/>
      <c r="XBJ202" s="267"/>
      <c r="XBK202" s="267"/>
      <c r="XBL202" s="267"/>
      <c r="XBM202" s="267"/>
      <c r="XBN202" s="267"/>
      <c r="XBO202" s="267"/>
      <c r="XBP202" s="267"/>
      <c r="XBQ202" s="267"/>
      <c r="XBR202" s="267"/>
      <c r="XBS202" s="267"/>
      <c r="XBT202" s="267"/>
      <c r="XBU202" s="267"/>
      <c r="XBV202" s="267"/>
      <c r="XBW202" s="267"/>
      <c r="XBX202" s="267"/>
      <c r="XBY202" s="267"/>
      <c r="XBZ202" s="267"/>
      <c r="XCA202" s="267"/>
      <c r="XCB202" s="267"/>
      <c r="XCC202" s="267"/>
      <c r="XCD202" s="267"/>
      <c r="XCE202" s="267"/>
      <c r="XCF202" s="267"/>
      <c r="XCG202" s="267"/>
      <c r="XCH202" s="267"/>
      <c r="XCI202" s="267"/>
      <c r="XCJ202" s="267"/>
      <c r="XCK202" s="267"/>
      <c r="XCL202" s="267"/>
      <c r="XCM202" s="267"/>
      <c r="XCN202" s="267"/>
      <c r="XCO202" s="267"/>
      <c r="XCP202" s="267"/>
      <c r="XCQ202" s="267"/>
      <c r="XCR202" s="267"/>
      <c r="XCS202" s="267"/>
      <c r="XCT202" s="267"/>
      <c r="XCU202" s="267"/>
      <c r="XCV202" s="267"/>
      <c r="XCW202" s="267"/>
      <c r="XCX202" s="267"/>
      <c r="XCY202" s="267"/>
      <c r="XCZ202" s="267"/>
      <c r="XDA202" s="267"/>
      <c r="XDB202" s="267"/>
      <c r="XDC202" s="267"/>
      <c r="XDD202" s="267"/>
      <c r="XDE202" s="267"/>
      <c r="XDF202" s="267"/>
      <c r="XDG202" s="267"/>
      <c r="XDH202" s="267"/>
      <c r="XDI202" s="267"/>
      <c r="XDJ202" s="267"/>
      <c r="XDK202" s="267"/>
      <c r="XDL202" s="267"/>
      <c r="XDM202" s="267"/>
      <c r="XDN202" s="267"/>
      <c r="XDO202" s="267"/>
      <c r="XDP202" s="267"/>
      <c r="XDQ202" s="267"/>
      <c r="XDR202" s="267"/>
      <c r="XDS202" s="267"/>
      <c r="XDT202" s="267"/>
      <c r="XDU202" s="267"/>
      <c r="XDV202" s="267"/>
      <c r="XDW202" s="267"/>
      <c r="XDX202" s="267"/>
      <c r="XDY202" s="267"/>
      <c r="XDZ202" s="267"/>
      <c r="XEA202" s="267"/>
      <c r="XEB202" s="267"/>
      <c r="XEC202" s="267"/>
      <c r="XED202" s="267"/>
      <c r="XEE202" s="267"/>
      <c r="XEF202" s="267"/>
      <c r="XEG202" s="267"/>
      <c r="XEH202" s="267"/>
      <c r="XEI202" s="267"/>
      <c r="XEJ202" s="267"/>
      <c r="XEK202" s="267"/>
      <c r="XEL202" s="267"/>
      <c r="XEM202" s="267"/>
      <c r="XEN202" s="267"/>
      <c r="XEO202" s="267"/>
      <c r="XEP202" s="267"/>
      <c r="XEQ202" s="267"/>
      <c r="XER202" s="267"/>
      <c r="XES202" s="267"/>
      <c r="XET202" s="267"/>
      <c r="XEU202" s="267"/>
    </row>
    <row r="203" spans="1:16375" ht="60" customHeight="1">
      <c r="A203" s="45"/>
      <c r="B203" s="16">
        <v>48</v>
      </c>
      <c r="C203" s="16">
        <v>1</v>
      </c>
      <c r="D203" s="14" t="s">
        <v>490</v>
      </c>
      <c r="E203" s="14" t="s">
        <v>228</v>
      </c>
      <c r="F203" s="14" t="s">
        <v>10</v>
      </c>
      <c r="G203" s="14" t="s">
        <v>71</v>
      </c>
      <c r="H203" s="17" t="s">
        <v>146</v>
      </c>
      <c r="I203" s="18" t="s">
        <v>491</v>
      </c>
      <c r="J203" s="19"/>
      <c r="K203" s="20"/>
      <c r="L203" s="7" t="s">
        <v>224</v>
      </c>
      <c r="M203" s="21"/>
      <c r="N203" s="240">
        <v>1</v>
      </c>
      <c r="O203" s="73">
        <v>1</v>
      </c>
      <c r="P203" s="74">
        <v>0</v>
      </c>
      <c r="Q203" s="21"/>
      <c r="R203" s="21" t="s">
        <v>492</v>
      </c>
      <c r="S203" s="24" t="s">
        <v>493</v>
      </c>
      <c r="T203" s="24"/>
      <c r="AB203" s="25"/>
    </row>
    <row r="204" spans="1:16375" ht="60" customHeight="1">
      <c r="A204" s="45"/>
      <c r="B204" s="16">
        <v>48</v>
      </c>
      <c r="C204" s="16">
        <v>2</v>
      </c>
      <c r="D204" s="14" t="s">
        <v>490</v>
      </c>
      <c r="E204" s="14" t="s">
        <v>494</v>
      </c>
      <c r="F204" s="14" t="s">
        <v>99</v>
      </c>
      <c r="G204" s="14" t="s">
        <v>199</v>
      </c>
      <c r="H204" s="17" t="s">
        <v>78</v>
      </c>
      <c r="I204" s="18" t="s">
        <v>14</v>
      </c>
      <c r="J204" s="19"/>
      <c r="K204" s="20"/>
      <c r="L204" s="7" t="s">
        <v>93</v>
      </c>
      <c r="M204" s="21" t="s">
        <v>225</v>
      </c>
      <c r="N204" s="240">
        <v>4</v>
      </c>
      <c r="O204" s="73">
        <v>2</v>
      </c>
      <c r="P204" s="74">
        <v>2</v>
      </c>
      <c r="Q204" s="21" t="s">
        <v>495</v>
      </c>
      <c r="R204" s="21" t="s">
        <v>1332</v>
      </c>
      <c r="S204" s="77" t="s">
        <v>1333</v>
      </c>
      <c r="T204" s="24"/>
      <c r="AB204" s="25"/>
    </row>
    <row r="205" spans="1:16375" s="172" customFormat="1" ht="96">
      <c r="A205" s="168"/>
      <c r="B205" s="16">
        <v>49</v>
      </c>
      <c r="C205" s="16">
        <v>1</v>
      </c>
      <c r="D205" s="9" t="s">
        <v>496</v>
      </c>
      <c r="E205" s="8" t="s">
        <v>1291</v>
      </c>
      <c r="F205" s="8" t="s">
        <v>686</v>
      </c>
      <c r="G205" s="8" t="s">
        <v>845</v>
      </c>
      <c r="H205" s="34" t="s">
        <v>91</v>
      </c>
      <c r="I205" s="18" t="s">
        <v>92</v>
      </c>
      <c r="J205" s="141"/>
      <c r="K205" s="57" t="s">
        <v>497</v>
      </c>
      <c r="L205" s="9" t="s">
        <v>703</v>
      </c>
      <c r="M205" s="58" t="s">
        <v>498</v>
      </c>
      <c r="N205" s="244">
        <f t="shared" ref="N205:N220" si="40">O205+P205</f>
        <v>0</v>
      </c>
      <c r="O205" s="36">
        <v>0</v>
      </c>
      <c r="P205" s="37">
        <v>0</v>
      </c>
      <c r="Q205" s="58" t="s">
        <v>499</v>
      </c>
      <c r="R205" s="58" t="s">
        <v>1542</v>
      </c>
      <c r="S205" s="169" t="s">
        <v>874</v>
      </c>
      <c r="T205" s="8"/>
      <c r="U205" s="63">
        <f t="shared" ref="U205:U219" si="41">V205+Y205+Z205</f>
        <v>8543</v>
      </c>
      <c r="V205" s="63">
        <f t="shared" ref="V205:V219" si="42">W205+X205</f>
        <v>0</v>
      </c>
      <c r="W205" s="153"/>
      <c r="X205" s="153"/>
      <c r="Y205" s="153">
        <v>8543</v>
      </c>
      <c r="Z205" s="153"/>
      <c r="AA205" s="153"/>
      <c r="AB205" s="14" t="s">
        <v>213</v>
      </c>
      <c r="AC205" s="14"/>
    </row>
    <row r="206" spans="1:16375" s="172" customFormat="1" ht="96">
      <c r="A206" s="168"/>
      <c r="B206" s="16">
        <v>49</v>
      </c>
      <c r="C206" s="16">
        <v>2</v>
      </c>
      <c r="D206" s="9" t="s">
        <v>496</v>
      </c>
      <c r="E206" s="8" t="s">
        <v>1291</v>
      </c>
      <c r="F206" s="8" t="s">
        <v>686</v>
      </c>
      <c r="G206" s="8" t="s">
        <v>881</v>
      </c>
      <c r="H206" s="34" t="s">
        <v>91</v>
      </c>
      <c r="I206" s="18" t="s">
        <v>92</v>
      </c>
      <c r="J206" s="19"/>
      <c r="K206" s="57" t="s">
        <v>497</v>
      </c>
      <c r="L206" s="9" t="s">
        <v>703</v>
      </c>
      <c r="M206" s="58" t="s">
        <v>498</v>
      </c>
      <c r="N206" s="244">
        <f t="shared" si="40"/>
        <v>0</v>
      </c>
      <c r="O206" s="36">
        <v>0</v>
      </c>
      <c r="P206" s="37">
        <v>0</v>
      </c>
      <c r="Q206" s="58" t="s">
        <v>499</v>
      </c>
      <c r="R206" s="58" t="s">
        <v>1542</v>
      </c>
      <c r="S206" s="169" t="s">
        <v>874</v>
      </c>
      <c r="T206" s="8"/>
      <c r="U206" s="63" t="e">
        <f t="shared" si="41"/>
        <v>#VALUE!</v>
      </c>
      <c r="V206" s="63">
        <f t="shared" si="42"/>
        <v>0</v>
      </c>
      <c r="W206" s="153"/>
      <c r="X206" s="153"/>
      <c r="Y206" s="153" t="s">
        <v>501</v>
      </c>
      <c r="Z206" s="153"/>
      <c r="AA206" s="153"/>
      <c r="AB206" s="14" t="s">
        <v>213</v>
      </c>
      <c r="AC206" s="14"/>
    </row>
    <row r="207" spans="1:16375" s="172" customFormat="1" ht="96">
      <c r="A207" s="168"/>
      <c r="B207" s="16">
        <v>49</v>
      </c>
      <c r="C207" s="16">
        <v>3</v>
      </c>
      <c r="D207" s="9" t="s">
        <v>496</v>
      </c>
      <c r="E207" s="8" t="s">
        <v>1291</v>
      </c>
      <c r="F207" s="8" t="s">
        <v>702</v>
      </c>
      <c r="G207" s="8" t="s">
        <v>139</v>
      </c>
      <c r="H207" s="34" t="s">
        <v>91</v>
      </c>
      <c r="I207" s="18" t="s">
        <v>92</v>
      </c>
      <c r="J207" s="141"/>
      <c r="K207" s="57" t="s">
        <v>497</v>
      </c>
      <c r="L207" s="9" t="s">
        <v>703</v>
      </c>
      <c r="M207" s="58" t="s">
        <v>498</v>
      </c>
      <c r="N207" s="244">
        <f t="shared" si="40"/>
        <v>0</v>
      </c>
      <c r="O207" s="36">
        <v>0</v>
      </c>
      <c r="P207" s="37">
        <v>0</v>
      </c>
      <c r="Q207" s="58" t="s">
        <v>499</v>
      </c>
      <c r="R207" s="58" t="s">
        <v>1542</v>
      </c>
      <c r="S207" s="169" t="s">
        <v>874</v>
      </c>
      <c r="T207" s="8"/>
      <c r="U207" s="63" t="e">
        <f t="shared" si="41"/>
        <v>#VALUE!</v>
      </c>
      <c r="V207" s="63">
        <f t="shared" si="42"/>
        <v>0</v>
      </c>
      <c r="W207" s="153"/>
      <c r="X207" s="153"/>
      <c r="Y207" s="153" t="s">
        <v>501</v>
      </c>
      <c r="Z207" s="153"/>
      <c r="AA207" s="153"/>
      <c r="AB207" s="14" t="s">
        <v>213</v>
      </c>
      <c r="AC207" s="14"/>
    </row>
    <row r="208" spans="1:16375" s="172" customFormat="1" ht="96">
      <c r="A208" s="168"/>
      <c r="B208" s="16">
        <v>49</v>
      </c>
      <c r="C208" s="16">
        <v>4</v>
      </c>
      <c r="D208" s="9" t="s">
        <v>496</v>
      </c>
      <c r="E208" s="8" t="s">
        <v>1291</v>
      </c>
      <c r="F208" s="8" t="s">
        <v>724</v>
      </c>
      <c r="G208" s="8" t="s">
        <v>882</v>
      </c>
      <c r="H208" s="34" t="s">
        <v>91</v>
      </c>
      <c r="I208" s="18" t="s">
        <v>92</v>
      </c>
      <c r="J208" s="141"/>
      <c r="K208" s="57" t="s">
        <v>497</v>
      </c>
      <c r="L208" s="9" t="s">
        <v>703</v>
      </c>
      <c r="M208" s="58" t="s">
        <v>498</v>
      </c>
      <c r="N208" s="244">
        <f t="shared" si="40"/>
        <v>0</v>
      </c>
      <c r="O208" s="36">
        <v>0</v>
      </c>
      <c r="P208" s="37">
        <v>0</v>
      </c>
      <c r="Q208" s="58" t="s">
        <v>499</v>
      </c>
      <c r="R208" s="58" t="s">
        <v>1542</v>
      </c>
      <c r="S208" s="169" t="s">
        <v>874</v>
      </c>
      <c r="T208" s="8"/>
      <c r="U208" s="63" t="e">
        <f t="shared" si="41"/>
        <v>#VALUE!</v>
      </c>
      <c r="V208" s="63">
        <f t="shared" si="42"/>
        <v>0</v>
      </c>
      <c r="W208" s="153"/>
      <c r="X208" s="153"/>
      <c r="Y208" s="153" t="s">
        <v>501</v>
      </c>
      <c r="Z208" s="153"/>
      <c r="AA208" s="153"/>
      <c r="AB208" s="14" t="s">
        <v>213</v>
      </c>
      <c r="AC208" s="14"/>
    </row>
    <row r="209" spans="1:29" s="172" customFormat="1" ht="96">
      <c r="A209" s="168"/>
      <c r="B209" s="16">
        <v>49</v>
      </c>
      <c r="C209" s="16">
        <v>5</v>
      </c>
      <c r="D209" s="9" t="s">
        <v>496</v>
      </c>
      <c r="E209" s="8" t="s">
        <v>1291</v>
      </c>
      <c r="F209" s="8" t="s">
        <v>690</v>
      </c>
      <c r="G209" s="8" t="s">
        <v>691</v>
      </c>
      <c r="H209" s="34" t="s">
        <v>91</v>
      </c>
      <c r="I209" s="18" t="s">
        <v>92</v>
      </c>
      <c r="J209" s="19"/>
      <c r="K209" s="57" t="s">
        <v>497</v>
      </c>
      <c r="L209" s="9" t="s">
        <v>703</v>
      </c>
      <c r="M209" s="58" t="s">
        <v>498</v>
      </c>
      <c r="N209" s="244">
        <f t="shared" si="40"/>
        <v>0</v>
      </c>
      <c r="O209" s="36">
        <v>0</v>
      </c>
      <c r="P209" s="37">
        <v>0</v>
      </c>
      <c r="Q209" s="58" t="s">
        <v>499</v>
      </c>
      <c r="R209" s="58" t="s">
        <v>1542</v>
      </c>
      <c r="S209" s="169" t="s">
        <v>874</v>
      </c>
      <c r="T209" s="8"/>
      <c r="U209" s="63" t="e">
        <f t="shared" si="41"/>
        <v>#VALUE!</v>
      </c>
      <c r="V209" s="63">
        <f t="shared" si="42"/>
        <v>0</v>
      </c>
      <c r="W209" s="153"/>
      <c r="X209" s="153"/>
      <c r="Y209" s="153" t="s">
        <v>501</v>
      </c>
      <c r="Z209" s="153"/>
      <c r="AA209" s="153"/>
      <c r="AB209" s="14" t="s">
        <v>213</v>
      </c>
      <c r="AC209" s="14"/>
    </row>
    <row r="210" spans="1:29" s="172" customFormat="1" ht="96">
      <c r="A210" s="168"/>
      <c r="B210" s="16">
        <v>49</v>
      </c>
      <c r="C210" s="16">
        <v>6</v>
      </c>
      <c r="D210" s="9" t="s">
        <v>496</v>
      </c>
      <c r="E210" s="8" t="s">
        <v>1291</v>
      </c>
      <c r="F210" s="8" t="s">
        <v>83</v>
      </c>
      <c r="G210" s="8" t="s">
        <v>83</v>
      </c>
      <c r="H210" s="22" t="s">
        <v>91</v>
      </c>
      <c r="I210" s="18" t="s">
        <v>92</v>
      </c>
      <c r="J210" s="141"/>
      <c r="K210" s="57" t="s">
        <v>497</v>
      </c>
      <c r="L210" s="9" t="s">
        <v>703</v>
      </c>
      <c r="M210" s="58" t="s">
        <v>498</v>
      </c>
      <c r="N210" s="244">
        <f t="shared" si="40"/>
        <v>0</v>
      </c>
      <c r="O210" s="36">
        <v>0</v>
      </c>
      <c r="P210" s="37">
        <v>0</v>
      </c>
      <c r="Q210" s="58" t="s">
        <v>499</v>
      </c>
      <c r="R210" s="58" t="s">
        <v>1542</v>
      </c>
      <c r="S210" s="169" t="s">
        <v>874</v>
      </c>
      <c r="T210" s="8"/>
      <c r="U210" s="63" t="e">
        <f t="shared" si="41"/>
        <v>#VALUE!</v>
      </c>
      <c r="V210" s="63">
        <f t="shared" si="42"/>
        <v>0</v>
      </c>
      <c r="W210" s="153"/>
      <c r="X210" s="153"/>
      <c r="Y210" s="153" t="s">
        <v>501</v>
      </c>
      <c r="Z210" s="153"/>
      <c r="AA210" s="153"/>
      <c r="AB210" s="14" t="s">
        <v>213</v>
      </c>
      <c r="AC210" s="14"/>
    </row>
    <row r="211" spans="1:29" s="172" customFormat="1" ht="96">
      <c r="A211" s="168"/>
      <c r="B211" s="16">
        <v>49</v>
      </c>
      <c r="C211" s="16">
        <v>7</v>
      </c>
      <c r="D211" s="9" t="s">
        <v>496</v>
      </c>
      <c r="E211" s="8" t="s">
        <v>1291</v>
      </c>
      <c r="F211" s="8" t="s">
        <v>883</v>
      </c>
      <c r="G211" s="8" t="s">
        <v>884</v>
      </c>
      <c r="H211" s="34" t="s">
        <v>91</v>
      </c>
      <c r="I211" s="18" t="s">
        <v>92</v>
      </c>
      <c r="J211" s="141"/>
      <c r="K211" s="57" t="s">
        <v>497</v>
      </c>
      <c r="L211" s="9" t="s">
        <v>703</v>
      </c>
      <c r="M211" s="58" t="s">
        <v>498</v>
      </c>
      <c r="N211" s="244">
        <f t="shared" si="40"/>
        <v>0</v>
      </c>
      <c r="O211" s="36">
        <v>0</v>
      </c>
      <c r="P211" s="37">
        <v>0</v>
      </c>
      <c r="Q211" s="58" t="s">
        <v>499</v>
      </c>
      <c r="R211" s="58" t="s">
        <v>1542</v>
      </c>
      <c r="S211" s="169" t="s">
        <v>874</v>
      </c>
      <c r="T211" s="8"/>
      <c r="U211" s="63" t="e">
        <f t="shared" si="41"/>
        <v>#VALUE!</v>
      </c>
      <c r="V211" s="63">
        <f t="shared" si="42"/>
        <v>0</v>
      </c>
      <c r="W211" s="153"/>
      <c r="X211" s="153"/>
      <c r="Y211" s="153" t="s">
        <v>501</v>
      </c>
      <c r="Z211" s="153"/>
      <c r="AA211" s="153"/>
      <c r="AB211" s="14" t="s">
        <v>213</v>
      </c>
      <c r="AC211" s="14"/>
    </row>
    <row r="212" spans="1:29" s="172" customFormat="1" ht="96">
      <c r="A212" s="168"/>
      <c r="B212" s="16">
        <v>49</v>
      </c>
      <c r="C212" s="16">
        <v>8</v>
      </c>
      <c r="D212" s="9" t="s">
        <v>496</v>
      </c>
      <c r="E212" s="8" t="s">
        <v>1291</v>
      </c>
      <c r="F212" s="8" t="s">
        <v>99</v>
      </c>
      <c r="G212" s="8" t="s">
        <v>502</v>
      </c>
      <c r="H212" s="34" t="s">
        <v>91</v>
      </c>
      <c r="I212" s="18" t="s">
        <v>92</v>
      </c>
      <c r="J212" s="141"/>
      <c r="K212" s="57" t="s">
        <v>497</v>
      </c>
      <c r="L212" s="9" t="s">
        <v>703</v>
      </c>
      <c r="M212" s="58" t="s">
        <v>498</v>
      </c>
      <c r="N212" s="244">
        <f t="shared" si="40"/>
        <v>0</v>
      </c>
      <c r="O212" s="36">
        <v>0</v>
      </c>
      <c r="P212" s="37">
        <v>0</v>
      </c>
      <c r="Q212" s="58" t="s">
        <v>499</v>
      </c>
      <c r="R212" s="58" t="s">
        <v>1542</v>
      </c>
      <c r="S212" s="169" t="s">
        <v>874</v>
      </c>
      <c r="T212" s="8"/>
      <c r="U212" s="63" t="e">
        <f t="shared" si="41"/>
        <v>#VALUE!</v>
      </c>
      <c r="V212" s="63">
        <f t="shared" si="42"/>
        <v>0</v>
      </c>
      <c r="W212" s="153"/>
      <c r="X212" s="153"/>
      <c r="Y212" s="153" t="s">
        <v>501</v>
      </c>
      <c r="Z212" s="153"/>
      <c r="AA212" s="153"/>
      <c r="AB212" s="14" t="s">
        <v>213</v>
      </c>
      <c r="AC212" s="14"/>
    </row>
    <row r="213" spans="1:29" s="172" customFormat="1" ht="96">
      <c r="A213" s="168"/>
      <c r="B213" s="16">
        <v>49</v>
      </c>
      <c r="C213" s="16">
        <v>9</v>
      </c>
      <c r="D213" s="9" t="s">
        <v>496</v>
      </c>
      <c r="E213" s="8" t="s">
        <v>1291</v>
      </c>
      <c r="F213" s="8" t="s">
        <v>99</v>
      </c>
      <c r="G213" s="8" t="s">
        <v>813</v>
      </c>
      <c r="H213" s="34" t="s">
        <v>91</v>
      </c>
      <c r="I213" s="18" t="s">
        <v>92</v>
      </c>
      <c r="J213" s="19"/>
      <c r="K213" s="57" t="s">
        <v>497</v>
      </c>
      <c r="L213" s="9" t="s">
        <v>703</v>
      </c>
      <c r="M213" s="58" t="s">
        <v>498</v>
      </c>
      <c r="N213" s="244">
        <f t="shared" si="40"/>
        <v>0</v>
      </c>
      <c r="O213" s="36">
        <v>0</v>
      </c>
      <c r="P213" s="37">
        <v>0</v>
      </c>
      <c r="Q213" s="58" t="s">
        <v>499</v>
      </c>
      <c r="R213" s="58" t="s">
        <v>1542</v>
      </c>
      <c r="S213" s="169" t="s">
        <v>874</v>
      </c>
      <c r="T213" s="8"/>
      <c r="U213" s="63" t="e">
        <f t="shared" si="41"/>
        <v>#VALUE!</v>
      </c>
      <c r="V213" s="63">
        <f t="shared" si="42"/>
        <v>0</v>
      </c>
      <c r="W213" s="153"/>
      <c r="X213" s="153"/>
      <c r="Y213" s="153" t="s">
        <v>501</v>
      </c>
      <c r="Z213" s="153"/>
      <c r="AA213" s="153"/>
      <c r="AB213" s="14" t="s">
        <v>213</v>
      </c>
      <c r="AC213" s="14"/>
    </row>
    <row r="214" spans="1:29" s="172" customFormat="1" ht="96">
      <c r="A214" s="168"/>
      <c r="B214" s="16">
        <v>49</v>
      </c>
      <c r="C214" s="16">
        <v>10</v>
      </c>
      <c r="D214" s="9" t="s">
        <v>496</v>
      </c>
      <c r="E214" s="8" t="s">
        <v>1291</v>
      </c>
      <c r="F214" s="8" t="s">
        <v>89</v>
      </c>
      <c r="G214" s="8" t="s">
        <v>90</v>
      </c>
      <c r="H214" s="34" t="s">
        <v>91</v>
      </c>
      <c r="I214" s="18" t="s">
        <v>92</v>
      </c>
      <c r="J214" s="141"/>
      <c r="K214" s="57" t="s">
        <v>497</v>
      </c>
      <c r="L214" s="9" t="s">
        <v>703</v>
      </c>
      <c r="M214" s="58" t="s">
        <v>498</v>
      </c>
      <c r="N214" s="244">
        <f t="shared" si="40"/>
        <v>0</v>
      </c>
      <c r="O214" s="36">
        <v>0</v>
      </c>
      <c r="P214" s="37">
        <v>0</v>
      </c>
      <c r="Q214" s="58" t="s">
        <v>499</v>
      </c>
      <c r="R214" s="58" t="s">
        <v>1542</v>
      </c>
      <c r="S214" s="169" t="s">
        <v>874</v>
      </c>
      <c r="T214" s="8"/>
      <c r="U214" s="63" t="e">
        <f t="shared" si="41"/>
        <v>#VALUE!</v>
      </c>
      <c r="V214" s="63">
        <f t="shared" si="42"/>
        <v>0</v>
      </c>
      <c r="W214" s="153"/>
      <c r="X214" s="153"/>
      <c r="Y214" s="153" t="s">
        <v>501</v>
      </c>
      <c r="Z214" s="153"/>
      <c r="AA214" s="153"/>
      <c r="AB214" s="14" t="s">
        <v>213</v>
      </c>
      <c r="AC214" s="14"/>
    </row>
    <row r="215" spans="1:29" s="172" customFormat="1" ht="96">
      <c r="A215" s="168"/>
      <c r="B215" s="16">
        <v>49</v>
      </c>
      <c r="C215" s="16">
        <v>11</v>
      </c>
      <c r="D215" s="9" t="s">
        <v>496</v>
      </c>
      <c r="E215" s="8" t="s">
        <v>1291</v>
      </c>
      <c r="F215" s="8" t="s">
        <v>293</v>
      </c>
      <c r="G215" s="8" t="s">
        <v>885</v>
      </c>
      <c r="H215" s="22" t="s">
        <v>91</v>
      </c>
      <c r="I215" s="18" t="s">
        <v>92</v>
      </c>
      <c r="J215" s="141"/>
      <c r="K215" s="57" t="s">
        <v>497</v>
      </c>
      <c r="L215" s="9" t="s">
        <v>703</v>
      </c>
      <c r="M215" s="58" t="s">
        <v>498</v>
      </c>
      <c r="N215" s="244">
        <f t="shared" si="40"/>
        <v>0</v>
      </c>
      <c r="O215" s="36">
        <v>0</v>
      </c>
      <c r="P215" s="37">
        <v>0</v>
      </c>
      <c r="Q215" s="58" t="s">
        <v>499</v>
      </c>
      <c r="R215" s="58" t="s">
        <v>1542</v>
      </c>
      <c r="S215" s="169" t="s">
        <v>874</v>
      </c>
      <c r="T215" s="8"/>
      <c r="U215" s="63" t="e">
        <f t="shared" si="41"/>
        <v>#VALUE!</v>
      </c>
      <c r="V215" s="63">
        <f t="shared" si="42"/>
        <v>0</v>
      </c>
      <c r="W215" s="153"/>
      <c r="X215" s="153"/>
      <c r="Y215" s="153" t="s">
        <v>501</v>
      </c>
      <c r="Z215" s="153"/>
      <c r="AA215" s="153"/>
      <c r="AB215" s="14" t="s">
        <v>213</v>
      </c>
      <c r="AC215" s="14"/>
    </row>
    <row r="216" spans="1:29" s="172" customFormat="1" ht="96">
      <c r="B216" s="16">
        <v>49</v>
      </c>
      <c r="C216" s="16">
        <v>12</v>
      </c>
      <c r="D216" s="9" t="s">
        <v>496</v>
      </c>
      <c r="E216" s="8" t="s">
        <v>1291</v>
      </c>
      <c r="F216" s="8" t="s">
        <v>293</v>
      </c>
      <c r="G216" s="8" t="s">
        <v>886</v>
      </c>
      <c r="H216" s="34" t="s">
        <v>91</v>
      </c>
      <c r="I216" s="18" t="s">
        <v>92</v>
      </c>
      <c r="J216" s="19"/>
      <c r="K216" s="57" t="s">
        <v>497</v>
      </c>
      <c r="L216" s="9" t="s">
        <v>703</v>
      </c>
      <c r="M216" s="58" t="s">
        <v>498</v>
      </c>
      <c r="N216" s="244">
        <f t="shared" si="40"/>
        <v>0</v>
      </c>
      <c r="O216" s="36">
        <v>0</v>
      </c>
      <c r="P216" s="37">
        <v>0</v>
      </c>
      <c r="Q216" s="58" t="s">
        <v>499</v>
      </c>
      <c r="R216" s="58" t="s">
        <v>1542</v>
      </c>
      <c r="S216" s="169" t="s">
        <v>874</v>
      </c>
      <c r="T216" s="8"/>
      <c r="U216" s="63" t="e">
        <f t="shared" si="41"/>
        <v>#VALUE!</v>
      </c>
      <c r="V216" s="63">
        <f t="shared" si="42"/>
        <v>0</v>
      </c>
      <c r="W216" s="153"/>
      <c r="X216" s="153"/>
      <c r="Y216" s="153" t="s">
        <v>501</v>
      </c>
      <c r="Z216" s="153"/>
      <c r="AA216" s="153"/>
      <c r="AB216" s="14" t="s">
        <v>213</v>
      </c>
      <c r="AC216" s="14"/>
    </row>
    <row r="217" spans="1:29" s="172" customFormat="1" ht="96">
      <c r="B217" s="16">
        <v>49</v>
      </c>
      <c r="C217" s="16">
        <v>13</v>
      </c>
      <c r="D217" s="9" t="s">
        <v>496</v>
      </c>
      <c r="E217" s="8" t="s">
        <v>1291</v>
      </c>
      <c r="F217" s="40" t="s">
        <v>99</v>
      </c>
      <c r="G217" s="8" t="s">
        <v>503</v>
      </c>
      <c r="H217" s="34" t="s">
        <v>91</v>
      </c>
      <c r="I217" s="18" t="s">
        <v>167</v>
      </c>
      <c r="J217" s="19"/>
      <c r="K217" s="57" t="s">
        <v>497</v>
      </c>
      <c r="L217" s="9" t="s">
        <v>708</v>
      </c>
      <c r="M217" s="58" t="s">
        <v>498</v>
      </c>
      <c r="N217" s="240">
        <f t="shared" si="40"/>
        <v>0</v>
      </c>
      <c r="O217" s="36">
        <v>0</v>
      </c>
      <c r="P217" s="37">
        <v>0</v>
      </c>
      <c r="Q217" s="58" t="s">
        <v>499</v>
      </c>
      <c r="R217" s="58" t="s">
        <v>1542</v>
      </c>
      <c r="S217" s="169" t="s">
        <v>874</v>
      </c>
      <c r="T217" s="8"/>
      <c r="U217" s="63" t="e">
        <f t="shared" si="41"/>
        <v>#VALUE!</v>
      </c>
      <c r="V217" s="63">
        <f t="shared" si="42"/>
        <v>0</v>
      </c>
      <c r="W217" s="153"/>
      <c r="X217" s="153"/>
      <c r="Y217" s="153" t="s">
        <v>501</v>
      </c>
      <c r="Z217" s="153"/>
      <c r="AA217" s="153"/>
      <c r="AB217" s="14" t="s">
        <v>213</v>
      </c>
      <c r="AC217" s="14"/>
    </row>
    <row r="218" spans="1:29" s="172" customFormat="1" ht="96">
      <c r="B218" s="16">
        <v>49</v>
      </c>
      <c r="C218" s="16">
        <v>14</v>
      </c>
      <c r="D218" s="9" t="s">
        <v>496</v>
      </c>
      <c r="E218" s="8" t="s">
        <v>1291</v>
      </c>
      <c r="F218" s="40" t="s">
        <v>747</v>
      </c>
      <c r="G218" s="8" t="s">
        <v>887</v>
      </c>
      <c r="H218" s="34" t="s">
        <v>91</v>
      </c>
      <c r="I218" s="18" t="s">
        <v>167</v>
      </c>
      <c r="J218" s="19"/>
      <c r="K218" s="57" t="s">
        <v>497</v>
      </c>
      <c r="L218" s="9" t="s">
        <v>888</v>
      </c>
      <c r="M218" s="58" t="s">
        <v>498</v>
      </c>
      <c r="N218" s="240">
        <f t="shared" si="40"/>
        <v>0</v>
      </c>
      <c r="O218" s="36">
        <v>0</v>
      </c>
      <c r="P218" s="37">
        <v>0</v>
      </c>
      <c r="Q218" s="58" t="s">
        <v>499</v>
      </c>
      <c r="R218" s="58" t="s">
        <v>1542</v>
      </c>
      <c r="S218" s="169" t="s">
        <v>874</v>
      </c>
      <c r="T218" s="8"/>
      <c r="U218" s="63" t="e">
        <f t="shared" si="41"/>
        <v>#VALUE!</v>
      </c>
      <c r="V218" s="63">
        <f t="shared" si="42"/>
        <v>0</v>
      </c>
      <c r="W218" s="153"/>
      <c r="X218" s="153"/>
      <c r="Y218" s="153" t="s">
        <v>501</v>
      </c>
      <c r="Z218" s="153"/>
      <c r="AA218" s="153"/>
      <c r="AB218" s="14" t="s">
        <v>213</v>
      </c>
      <c r="AC218" s="14"/>
    </row>
    <row r="219" spans="1:29" s="172" customFormat="1" ht="96">
      <c r="B219" s="16">
        <v>49</v>
      </c>
      <c r="C219" s="16">
        <v>15</v>
      </c>
      <c r="D219" s="9" t="s">
        <v>496</v>
      </c>
      <c r="E219" s="8" t="s">
        <v>1291</v>
      </c>
      <c r="F219" s="40" t="s">
        <v>819</v>
      </c>
      <c r="G219" s="8" t="s">
        <v>1294</v>
      </c>
      <c r="H219" s="34" t="s">
        <v>91</v>
      </c>
      <c r="I219" s="18" t="s">
        <v>167</v>
      </c>
      <c r="J219" s="19"/>
      <c r="K219" s="57" t="s">
        <v>497</v>
      </c>
      <c r="L219" s="9" t="s">
        <v>710</v>
      </c>
      <c r="M219" s="58" t="s">
        <v>498</v>
      </c>
      <c r="N219" s="240">
        <f t="shared" si="40"/>
        <v>0</v>
      </c>
      <c r="O219" s="36">
        <v>0</v>
      </c>
      <c r="P219" s="37">
        <v>0</v>
      </c>
      <c r="Q219" s="58" t="s">
        <v>499</v>
      </c>
      <c r="R219" s="58" t="s">
        <v>1542</v>
      </c>
      <c r="S219" s="169" t="s">
        <v>874</v>
      </c>
      <c r="T219" s="8"/>
      <c r="U219" s="63" t="e">
        <f t="shared" si="41"/>
        <v>#VALUE!</v>
      </c>
      <c r="V219" s="63">
        <f t="shared" si="42"/>
        <v>0</v>
      </c>
      <c r="W219" s="153"/>
      <c r="X219" s="153"/>
      <c r="Y219" s="153" t="s">
        <v>501</v>
      </c>
      <c r="Z219" s="153"/>
      <c r="AA219" s="153"/>
      <c r="AB219" s="14" t="s">
        <v>213</v>
      </c>
      <c r="AC219" s="14"/>
    </row>
    <row r="220" spans="1:29" s="172" customFormat="1" ht="96">
      <c r="B220" s="16">
        <v>49</v>
      </c>
      <c r="C220" s="16">
        <v>16</v>
      </c>
      <c r="D220" s="9" t="s">
        <v>496</v>
      </c>
      <c r="E220" s="8" t="s">
        <v>1291</v>
      </c>
      <c r="F220" s="40" t="s">
        <v>293</v>
      </c>
      <c r="G220" s="8" t="s">
        <v>873</v>
      </c>
      <c r="H220" s="34" t="s">
        <v>91</v>
      </c>
      <c r="I220" s="18" t="s">
        <v>167</v>
      </c>
      <c r="J220" s="19"/>
      <c r="K220" s="57" t="s">
        <v>497</v>
      </c>
      <c r="L220" s="9" t="s">
        <v>944</v>
      </c>
      <c r="M220" s="58" t="s">
        <v>498</v>
      </c>
      <c r="N220" s="240">
        <f t="shared" si="40"/>
        <v>0</v>
      </c>
      <c r="O220" s="36">
        <v>0</v>
      </c>
      <c r="P220" s="37">
        <v>0</v>
      </c>
      <c r="Q220" s="58" t="s">
        <v>499</v>
      </c>
      <c r="R220" s="58" t="s">
        <v>1542</v>
      </c>
      <c r="S220" s="169" t="s">
        <v>874</v>
      </c>
      <c r="T220" s="8"/>
      <c r="U220" s="63"/>
      <c r="V220" s="63"/>
      <c r="W220" s="153"/>
      <c r="X220" s="153"/>
      <c r="Y220" s="153"/>
      <c r="Z220" s="153"/>
      <c r="AA220" s="153"/>
      <c r="AB220" s="14"/>
      <c r="AC220" s="14"/>
    </row>
    <row r="221" spans="1:29" s="172" customFormat="1" ht="96">
      <c r="B221" s="16">
        <v>49</v>
      </c>
      <c r="C221" s="16">
        <v>17</v>
      </c>
      <c r="D221" s="9" t="s">
        <v>496</v>
      </c>
      <c r="E221" s="8" t="s">
        <v>1291</v>
      </c>
      <c r="F221" s="40" t="s">
        <v>679</v>
      </c>
      <c r="G221" s="8" t="s">
        <v>875</v>
      </c>
      <c r="H221" s="34" t="s">
        <v>189</v>
      </c>
      <c r="I221" s="18" t="s">
        <v>167</v>
      </c>
      <c r="J221" s="19"/>
      <c r="K221" s="57" t="s">
        <v>497</v>
      </c>
      <c r="L221" s="9" t="s">
        <v>876</v>
      </c>
      <c r="M221" s="58" t="s">
        <v>498</v>
      </c>
      <c r="N221" s="240">
        <v>0</v>
      </c>
      <c r="O221" s="36">
        <v>0</v>
      </c>
      <c r="P221" s="37">
        <v>0</v>
      </c>
      <c r="Q221" s="58" t="s">
        <v>499</v>
      </c>
      <c r="R221" s="58" t="s">
        <v>1542</v>
      </c>
      <c r="S221" s="169" t="s">
        <v>877</v>
      </c>
      <c r="T221" s="8"/>
      <c r="U221" s="63"/>
      <c r="V221" s="63"/>
      <c r="W221" s="153"/>
      <c r="X221" s="153"/>
      <c r="Y221" s="153"/>
      <c r="Z221" s="153"/>
      <c r="AA221" s="153"/>
      <c r="AB221" s="14"/>
      <c r="AC221" s="14"/>
    </row>
    <row r="222" spans="1:29" s="172" customFormat="1" ht="96">
      <c r="B222" s="16">
        <v>49</v>
      </c>
      <c r="C222" s="16">
        <v>18</v>
      </c>
      <c r="D222" s="9" t="s">
        <v>496</v>
      </c>
      <c r="E222" s="8" t="s">
        <v>1291</v>
      </c>
      <c r="F222" s="40" t="s">
        <v>26</v>
      </c>
      <c r="G222" s="8" t="s">
        <v>1293</v>
      </c>
      <c r="H222" s="34" t="s">
        <v>189</v>
      </c>
      <c r="I222" s="18" t="s">
        <v>167</v>
      </c>
      <c r="J222" s="19"/>
      <c r="K222" s="57" t="s">
        <v>497</v>
      </c>
      <c r="L222" s="9" t="s">
        <v>1105</v>
      </c>
      <c r="M222" s="58" t="s">
        <v>498</v>
      </c>
      <c r="N222" s="240">
        <v>0</v>
      </c>
      <c r="O222" s="36">
        <v>0</v>
      </c>
      <c r="P222" s="37">
        <v>0</v>
      </c>
      <c r="Q222" s="58" t="s">
        <v>499</v>
      </c>
      <c r="R222" s="58" t="s">
        <v>1542</v>
      </c>
      <c r="S222" s="169" t="s">
        <v>877</v>
      </c>
      <c r="T222" s="8"/>
      <c r="U222" s="63"/>
      <c r="V222" s="63"/>
      <c r="W222" s="153"/>
      <c r="X222" s="153"/>
      <c r="Y222" s="153"/>
      <c r="Z222" s="153"/>
      <c r="AA222" s="153"/>
      <c r="AB222" s="14"/>
      <c r="AC222" s="14"/>
    </row>
    <row r="223" spans="1:29" s="172" customFormat="1" ht="96">
      <c r="B223" s="16">
        <v>49</v>
      </c>
      <c r="C223" s="16">
        <v>19</v>
      </c>
      <c r="D223" s="9" t="s">
        <v>496</v>
      </c>
      <c r="E223" s="8" t="s">
        <v>1291</v>
      </c>
      <c r="F223" s="40" t="s">
        <v>26</v>
      </c>
      <c r="G223" s="8" t="s">
        <v>133</v>
      </c>
      <c r="H223" s="34" t="s">
        <v>189</v>
      </c>
      <c r="I223" s="18" t="s">
        <v>167</v>
      </c>
      <c r="J223" s="19"/>
      <c r="K223" s="57" t="s">
        <v>497</v>
      </c>
      <c r="L223" s="9" t="s">
        <v>1105</v>
      </c>
      <c r="M223" s="58" t="s">
        <v>498</v>
      </c>
      <c r="N223" s="240">
        <v>0</v>
      </c>
      <c r="O223" s="36">
        <v>0</v>
      </c>
      <c r="P223" s="37">
        <v>0</v>
      </c>
      <c r="Q223" s="58" t="s">
        <v>499</v>
      </c>
      <c r="R223" s="58" t="s">
        <v>1542</v>
      </c>
      <c r="S223" s="169" t="s">
        <v>877</v>
      </c>
      <c r="T223" s="8"/>
      <c r="U223" s="63"/>
      <c r="V223" s="63"/>
      <c r="W223" s="153"/>
      <c r="X223" s="153"/>
      <c r="Y223" s="153"/>
      <c r="Z223" s="153"/>
      <c r="AA223" s="153"/>
      <c r="AB223" s="14"/>
      <c r="AC223" s="14"/>
    </row>
    <row r="224" spans="1:29" s="172" customFormat="1" ht="96">
      <c r="B224" s="16">
        <v>49</v>
      </c>
      <c r="C224" s="16">
        <v>20</v>
      </c>
      <c r="D224" s="9" t="s">
        <v>496</v>
      </c>
      <c r="E224" s="8" t="s">
        <v>1291</v>
      </c>
      <c r="F224" s="40" t="s">
        <v>791</v>
      </c>
      <c r="G224" s="8" t="s">
        <v>1292</v>
      </c>
      <c r="H224" s="34" t="s">
        <v>189</v>
      </c>
      <c r="I224" s="18" t="s">
        <v>167</v>
      </c>
      <c r="J224" s="19"/>
      <c r="K224" s="57" t="s">
        <v>497</v>
      </c>
      <c r="L224" s="9" t="s">
        <v>1105</v>
      </c>
      <c r="M224" s="58" t="s">
        <v>498</v>
      </c>
      <c r="N224" s="240">
        <v>0</v>
      </c>
      <c r="O224" s="36">
        <v>0</v>
      </c>
      <c r="P224" s="37">
        <v>0</v>
      </c>
      <c r="Q224" s="58" t="s">
        <v>499</v>
      </c>
      <c r="R224" s="58" t="s">
        <v>1542</v>
      </c>
      <c r="S224" s="169" t="s">
        <v>877</v>
      </c>
      <c r="T224" s="8"/>
      <c r="U224" s="63"/>
      <c r="V224" s="63"/>
      <c r="W224" s="153"/>
      <c r="X224" s="153"/>
      <c r="Y224" s="153"/>
      <c r="Z224" s="153"/>
      <c r="AA224" s="153"/>
      <c r="AB224" s="14"/>
      <c r="AC224" s="14"/>
    </row>
    <row r="225" spans="1:29" s="172" customFormat="1" ht="96">
      <c r="B225" s="16">
        <v>49</v>
      </c>
      <c r="C225" s="16">
        <v>21</v>
      </c>
      <c r="D225" s="9" t="s">
        <v>496</v>
      </c>
      <c r="E225" s="8" t="s">
        <v>1291</v>
      </c>
      <c r="F225" s="40" t="s">
        <v>29</v>
      </c>
      <c r="G225" s="8" t="s">
        <v>1290</v>
      </c>
      <c r="H225" s="34" t="s">
        <v>189</v>
      </c>
      <c r="I225" s="18" t="s">
        <v>167</v>
      </c>
      <c r="J225" s="19"/>
      <c r="K225" s="57" t="s">
        <v>497</v>
      </c>
      <c r="L225" s="9" t="s">
        <v>1105</v>
      </c>
      <c r="M225" s="58" t="s">
        <v>498</v>
      </c>
      <c r="N225" s="240">
        <v>0</v>
      </c>
      <c r="O225" s="36">
        <v>0</v>
      </c>
      <c r="P225" s="37">
        <v>0</v>
      </c>
      <c r="Q225" s="58" t="s">
        <v>499</v>
      </c>
      <c r="R225" s="58" t="s">
        <v>1542</v>
      </c>
      <c r="S225" s="169" t="s">
        <v>877</v>
      </c>
      <c r="T225" s="8"/>
      <c r="U225" s="63"/>
      <c r="V225" s="63"/>
      <c r="W225" s="153"/>
      <c r="X225" s="153"/>
      <c r="Y225" s="153"/>
      <c r="Z225" s="153"/>
      <c r="AA225" s="153"/>
      <c r="AB225" s="14"/>
      <c r="AC225" s="14"/>
    </row>
    <row r="226" spans="1:29" s="172" customFormat="1" ht="60" customHeight="1">
      <c r="B226" s="16">
        <v>49</v>
      </c>
      <c r="C226" s="16">
        <v>22</v>
      </c>
      <c r="D226" s="9" t="s">
        <v>496</v>
      </c>
      <c r="E226" s="8" t="s">
        <v>878</v>
      </c>
      <c r="F226" s="40" t="s">
        <v>89</v>
      </c>
      <c r="G226" s="8" t="s">
        <v>90</v>
      </c>
      <c r="H226" s="34" t="s">
        <v>189</v>
      </c>
      <c r="I226" s="18" t="s">
        <v>167</v>
      </c>
      <c r="J226" s="19"/>
      <c r="K226" s="57" t="s">
        <v>1289</v>
      </c>
      <c r="L226" s="9" t="s">
        <v>190</v>
      </c>
      <c r="M226" s="58" t="s">
        <v>879</v>
      </c>
      <c r="N226" s="240">
        <v>0</v>
      </c>
      <c r="O226" s="36">
        <v>0</v>
      </c>
      <c r="P226" s="37">
        <v>0</v>
      </c>
      <c r="Q226" s="58" t="s">
        <v>880</v>
      </c>
      <c r="R226" s="58" t="s">
        <v>1596</v>
      </c>
      <c r="S226" s="169"/>
      <c r="T226" s="8"/>
      <c r="U226" s="63"/>
      <c r="V226" s="63"/>
      <c r="W226" s="153"/>
      <c r="X226" s="153"/>
      <c r="Y226" s="153"/>
      <c r="Z226" s="153"/>
      <c r="AA226" s="153"/>
      <c r="AB226" s="14"/>
      <c r="AC226" s="14"/>
    </row>
    <row r="227" spans="1:29" ht="96">
      <c r="A227" s="45"/>
      <c r="B227" s="16">
        <v>50</v>
      </c>
      <c r="C227" s="16">
        <v>1</v>
      </c>
      <c r="D227" s="14" t="s">
        <v>504</v>
      </c>
      <c r="E227" s="14" t="s">
        <v>505</v>
      </c>
      <c r="F227" s="12" t="s">
        <v>29</v>
      </c>
      <c r="G227" s="14" t="s">
        <v>846</v>
      </c>
      <c r="H227" s="17" t="s">
        <v>91</v>
      </c>
      <c r="I227" s="18" t="s">
        <v>92</v>
      </c>
      <c r="J227" s="19"/>
      <c r="K227" s="174" t="s">
        <v>586</v>
      </c>
      <c r="L227" s="7" t="s">
        <v>704</v>
      </c>
      <c r="M227" s="21" t="s">
        <v>506</v>
      </c>
      <c r="N227" s="240">
        <f>O227+P227</f>
        <v>1</v>
      </c>
      <c r="O227" s="73">
        <v>0</v>
      </c>
      <c r="P227" s="74">
        <v>1</v>
      </c>
      <c r="Q227" s="21" t="s">
        <v>507</v>
      </c>
      <c r="R227" s="21" t="s">
        <v>1543</v>
      </c>
      <c r="S227" s="53"/>
      <c r="T227" s="6"/>
      <c r="U227" s="38">
        <f>V227+Y227+Z227</f>
        <v>720</v>
      </c>
      <c r="V227" s="38">
        <f>W227+X227</f>
        <v>0</v>
      </c>
      <c r="W227" s="175">
        <v>0</v>
      </c>
      <c r="X227" s="175">
        <v>0</v>
      </c>
      <c r="Y227" s="175">
        <v>720</v>
      </c>
      <c r="Z227" s="175">
        <v>0</v>
      </c>
      <c r="AA227" s="175"/>
      <c r="AB227" s="14" t="s">
        <v>213</v>
      </c>
      <c r="AC227" s="14"/>
    </row>
    <row r="228" spans="1:29" ht="96">
      <c r="A228" s="45"/>
      <c r="B228" s="16">
        <v>50</v>
      </c>
      <c r="C228" s="16">
        <v>2</v>
      </c>
      <c r="D228" s="14" t="s">
        <v>504</v>
      </c>
      <c r="E228" s="14" t="s">
        <v>508</v>
      </c>
      <c r="F228" s="14" t="s">
        <v>747</v>
      </c>
      <c r="G228" s="14" t="s">
        <v>509</v>
      </c>
      <c r="H228" s="17" t="s">
        <v>91</v>
      </c>
      <c r="I228" s="18" t="s">
        <v>92</v>
      </c>
      <c r="J228" s="19"/>
      <c r="K228" s="174" t="s">
        <v>586</v>
      </c>
      <c r="L228" s="7" t="s">
        <v>748</v>
      </c>
      <c r="M228" s="21" t="s">
        <v>506</v>
      </c>
      <c r="N228" s="240">
        <f>O228+P228</f>
        <v>1</v>
      </c>
      <c r="O228" s="73">
        <v>0</v>
      </c>
      <c r="P228" s="74">
        <v>1</v>
      </c>
      <c r="Q228" s="21" t="s">
        <v>510</v>
      </c>
      <c r="R228" s="21" t="s">
        <v>749</v>
      </c>
      <c r="S228" s="53"/>
      <c r="T228" s="6"/>
      <c r="U228" s="38">
        <f>V228+Y228+Z228</f>
        <v>720</v>
      </c>
      <c r="V228" s="38">
        <f>W228+X228</f>
        <v>0</v>
      </c>
      <c r="W228" s="175">
        <v>0</v>
      </c>
      <c r="X228" s="175">
        <v>0</v>
      </c>
      <c r="Y228" s="175">
        <v>720</v>
      </c>
      <c r="Z228" s="175">
        <v>0</v>
      </c>
      <c r="AA228" s="175"/>
      <c r="AB228" s="14" t="s">
        <v>213</v>
      </c>
      <c r="AC228" s="14"/>
    </row>
    <row r="229" spans="1:29" ht="96">
      <c r="A229" s="45"/>
      <c r="B229" s="16">
        <v>50</v>
      </c>
      <c r="C229" s="16">
        <v>3</v>
      </c>
      <c r="D229" s="14" t="s">
        <v>504</v>
      </c>
      <c r="E229" s="14" t="s">
        <v>511</v>
      </c>
      <c r="F229" s="14" t="s">
        <v>756</v>
      </c>
      <c r="G229" s="14" t="s">
        <v>1334</v>
      </c>
      <c r="H229" s="17" t="s">
        <v>91</v>
      </c>
      <c r="I229" s="18" t="s">
        <v>92</v>
      </c>
      <c r="J229" s="19"/>
      <c r="K229" s="174" t="s">
        <v>586</v>
      </c>
      <c r="L229" s="7" t="s">
        <v>684</v>
      </c>
      <c r="M229" s="21" t="s">
        <v>506</v>
      </c>
      <c r="N229" s="240">
        <f>O229+P229</f>
        <v>1</v>
      </c>
      <c r="O229" s="73">
        <v>0</v>
      </c>
      <c r="P229" s="74">
        <v>1</v>
      </c>
      <c r="Q229" s="21" t="s">
        <v>512</v>
      </c>
      <c r="R229" s="21" t="s">
        <v>1544</v>
      </c>
      <c r="S229" s="53"/>
      <c r="T229" s="6"/>
      <c r="U229" s="38">
        <f>V229+Y229+Z229</f>
        <v>720</v>
      </c>
      <c r="V229" s="38">
        <f>W229+X229</f>
        <v>0</v>
      </c>
      <c r="W229" s="175">
        <v>0</v>
      </c>
      <c r="X229" s="175">
        <v>0</v>
      </c>
      <c r="Y229" s="175">
        <v>720</v>
      </c>
      <c r="Z229" s="175">
        <v>0</v>
      </c>
      <c r="AA229" s="175"/>
      <c r="AB229" s="14" t="s">
        <v>213</v>
      </c>
      <c r="AC229" s="14"/>
    </row>
    <row r="230" spans="1:29" ht="120.75" customHeight="1">
      <c r="A230" s="45"/>
      <c r="B230" s="16">
        <v>51</v>
      </c>
      <c r="C230" s="16">
        <v>1</v>
      </c>
      <c r="D230" s="14" t="s">
        <v>513</v>
      </c>
      <c r="E230" s="14" t="s">
        <v>514</v>
      </c>
      <c r="F230" s="14" t="s">
        <v>10</v>
      </c>
      <c r="G230" s="14" t="s">
        <v>71</v>
      </c>
      <c r="H230" s="17" t="s">
        <v>91</v>
      </c>
      <c r="I230" s="18" t="s">
        <v>92</v>
      </c>
      <c r="J230" s="19"/>
      <c r="K230" s="20" t="s">
        <v>1193</v>
      </c>
      <c r="L230" s="14" t="s">
        <v>704</v>
      </c>
      <c r="M230" s="21" t="s">
        <v>515</v>
      </c>
      <c r="N230" s="240">
        <f t="shared" ref="N230:N240" si="43">O230+P230</f>
        <v>1</v>
      </c>
      <c r="O230" s="22">
        <v>0</v>
      </c>
      <c r="P230" s="23">
        <v>1</v>
      </c>
      <c r="Q230" s="21" t="s">
        <v>1033</v>
      </c>
      <c r="R230" s="21" t="s">
        <v>516</v>
      </c>
      <c r="S230" s="53"/>
      <c r="T230" s="21"/>
      <c r="U230" s="38">
        <f t="shared" ref="U230:U240" si="44">V230+Y230+Z230</f>
        <v>0</v>
      </c>
      <c r="V230" s="38">
        <f t="shared" ref="V230:V240" si="45">W230+X230</f>
        <v>0</v>
      </c>
      <c r="W230" s="175"/>
      <c r="X230" s="175"/>
      <c r="Y230" s="175"/>
      <c r="Z230" s="175"/>
      <c r="AA230" s="175"/>
      <c r="AB230" s="14"/>
      <c r="AC230" s="14"/>
    </row>
    <row r="231" spans="1:29" ht="120.75" customHeight="1">
      <c r="A231" s="45"/>
      <c r="B231" s="16">
        <v>51</v>
      </c>
      <c r="C231" s="16">
        <v>2</v>
      </c>
      <c r="D231" s="14" t="s">
        <v>513</v>
      </c>
      <c r="E231" s="14" t="s">
        <v>517</v>
      </c>
      <c r="F231" s="14" t="s">
        <v>99</v>
      </c>
      <c r="G231" s="14" t="s">
        <v>15</v>
      </c>
      <c r="H231" s="17" t="s">
        <v>91</v>
      </c>
      <c r="I231" s="18" t="s">
        <v>92</v>
      </c>
      <c r="J231" s="19"/>
      <c r="K231" s="20" t="s">
        <v>1192</v>
      </c>
      <c r="L231" s="14" t="s">
        <v>704</v>
      </c>
      <c r="M231" s="21" t="s">
        <v>515</v>
      </c>
      <c r="N231" s="240">
        <f t="shared" si="43"/>
        <v>1</v>
      </c>
      <c r="O231" s="22">
        <v>0</v>
      </c>
      <c r="P231" s="23">
        <v>1</v>
      </c>
      <c r="Q231" s="21" t="s">
        <v>1033</v>
      </c>
      <c r="R231" s="21" t="s">
        <v>516</v>
      </c>
      <c r="S231" s="53"/>
      <c r="T231" s="21"/>
      <c r="U231" s="38">
        <f t="shared" si="44"/>
        <v>0</v>
      </c>
      <c r="V231" s="38">
        <f t="shared" si="45"/>
        <v>0</v>
      </c>
      <c r="W231" s="175"/>
      <c r="X231" s="175"/>
      <c r="Y231" s="175"/>
      <c r="Z231" s="175"/>
      <c r="AA231" s="175"/>
      <c r="AB231" s="14"/>
      <c r="AC231" s="14"/>
    </row>
    <row r="232" spans="1:29" ht="120.75" customHeight="1">
      <c r="A232" s="45"/>
      <c r="B232" s="16">
        <v>51</v>
      </c>
      <c r="C232" s="16">
        <v>3</v>
      </c>
      <c r="D232" s="14" t="s">
        <v>513</v>
      </c>
      <c r="E232" s="14" t="s">
        <v>518</v>
      </c>
      <c r="F232" s="14" t="s">
        <v>819</v>
      </c>
      <c r="G232" s="14" t="s">
        <v>1191</v>
      </c>
      <c r="H232" s="17" t="s">
        <v>91</v>
      </c>
      <c r="I232" s="18" t="s">
        <v>92</v>
      </c>
      <c r="J232" s="19"/>
      <c r="K232" s="20" t="s">
        <v>1190</v>
      </c>
      <c r="L232" s="14" t="s">
        <v>704</v>
      </c>
      <c r="M232" s="21" t="s">
        <v>515</v>
      </c>
      <c r="N232" s="240">
        <f t="shared" si="43"/>
        <v>1</v>
      </c>
      <c r="O232" s="22">
        <v>0</v>
      </c>
      <c r="P232" s="23">
        <v>1</v>
      </c>
      <c r="Q232" s="21" t="s">
        <v>1033</v>
      </c>
      <c r="R232" s="21" t="s">
        <v>516</v>
      </c>
      <c r="S232" s="53"/>
      <c r="T232" s="21"/>
      <c r="U232" s="38">
        <f t="shared" si="44"/>
        <v>0</v>
      </c>
      <c r="V232" s="38">
        <f t="shared" si="45"/>
        <v>0</v>
      </c>
      <c r="W232" s="175"/>
      <c r="X232" s="175"/>
      <c r="Y232" s="175"/>
      <c r="Z232" s="175"/>
      <c r="AA232" s="175"/>
      <c r="AB232" s="14"/>
      <c r="AC232" s="14"/>
    </row>
    <row r="233" spans="1:29" ht="120.75" customHeight="1">
      <c r="A233" s="45"/>
      <c r="B233" s="16">
        <v>51</v>
      </c>
      <c r="C233" s="16">
        <v>4</v>
      </c>
      <c r="D233" s="14" t="s">
        <v>513</v>
      </c>
      <c r="E233" s="14" t="s">
        <v>519</v>
      </c>
      <c r="F233" s="12" t="s">
        <v>29</v>
      </c>
      <c r="G233" s="14" t="s">
        <v>1189</v>
      </c>
      <c r="H233" s="17" t="s">
        <v>91</v>
      </c>
      <c r="I233" s="18" t="s">
        <v>92</v>
      </c>
      <c r="J233" s="19"/>
      <c r="K233" s="20" t="s">
        <v>1170</v>
      </c>
      <c r="L233" s="7" t="s">
        <v>93</v>
      </c>
      <c r="M233" s="21" t="s">
        <v>515</v>
      </c>
      <c r="N233" s="240">
        <f t="shared" si="43"/>
        <v>1</v>
      </c>
      <c r="O233" s="22">
        <v>0</v>
      </c>
      <c r="P233" s="23">
        <v>1</v>
      </c>
      <c r="Q233" s="21" t="s">
        <v>1033</v>
      </c>
      <c r="R233" s="21" t="s">
        <v>516</v>
      </c>
      <c r="S233" s="53"/>
      <c r="T233" s="21"/>
      <c r="U233" s="38">
        <f t="shared" si="44"/>
        <v>0</v>
      </c>
      <c r="V233" s="38">
        <f t="shared" si="45"/>
        <v>0</v>
      </c>
      <c r="W233" s="175"/>
      <c r="X233" s="175"/>
      <c r="Y233" s="175"/>
      <c r="Z233" s="175"/>
      <c r="AA233" s="175"/>
      <c r="AB233" s="14"/>
      <c r="AC233" s="14"/>
    </row>
    <row r="234" spans="1:29" ht="120.75" customHeight="1">
      <c r="A234" s="45"/>
      <c r="B234" s="16">
        <v>51</v>
      </c>
      <c r="C234" s="16">
        <v>5</v>
      </c>
      <c r="D234" s="14" t="s">
        <v>513</v>
      </c>
      <c r="E234" s="14" t="s">
        <v>520</v>
      </c>
      <c r="F234" s="14" t="s">
        <v>89</v>
      </c>
      <c r="G234" s="14" t="s">
        <v>90</v>
      </c>
      <c r="H234" s="17" t="s">
        <v>91</v>
      </c>
      <c r="I234" s="18" t="s">
        <v>92</v>
      </c>
      <c r="J234" s="19"/>
      <c r="K234" s="20" t="s">
        <v>1188</v>
      </c>
      <c r="L234" s="7" t="s">
        <v>93</v>
      </c>
      <c r="M234" s="21" t="s">
        <v>515</v>
      </c>
      <c r="N234" s="240">
        <f t="shared" si="43"/>
        <v>1</v>
      </c>
      <c r="O234" s="22">
        <v>0</v>
      </c>
      <c r="P234" s="23">
        <v>1</v>
      </c>
      <c r="Q234" s="21" t="s">
        <v>1033</v>
      </c>
      <c r="R234" s="21" t="s">
        <v>516</v>
      </c>
      <c r="S234" s="53"/>
      <c r="T234" s="21"/>
      <c r="U234" s="38">
        <f t="shared" si="44"/>
        <v>0</v>
      </c>
      <c r="V234" s="38">
        <f t="shared" si="45"/>
        <v>0</v>
      </c>
      <c r="W234" s="175"/>
      <c r="X234" s="175"/>
      <c r="Y234" s="175"/>
      <c r="Z234" s="175"/>
      <c r="AA234" s="175"/>
      <c r="AB234" s="14"/>
      <c r="AC234" s="14"/>
    </row>
    <row r="235" spans="1:29" ht="120.75" customHeight="1">
      <c r="B235" s="16">
        <v>51</v>
      </c>
      <c r="C235" s="16">
        <v>6</v>
      </c>
      <c r="D235" s="14" t="s">
        <v>513</v>
      </c>
      <c r="E235" s="14" t="s">
        <v>521</v>
      </c>
      <c r="F235" s="14" t="s">
        <v>706</v>
      </c>
      <c r="G235" s="14" t="s">
        <v>942</v>
      </c>
      <c r="H235" s="17" t="s">
        <v>91</v>
      </c>
      <c r="I235" s="18" t="s">
        <v>92</v>
      </c>
      <c r="J235" s="19"/>
      <c r="K235" s="20" t="s">
        <v>1187</v>
      </c>
      <c r="L235" s="14" t="s">
        <v>810</v>
      </c>
      <c r="M235" s="21" t="s">
        <v>515</v>
      </c>
      <c r="N235" s="240">
        <f t="shared" si="43"/>
        <v>1</v>
      </c>
      <c r="O235" s="22">
        <v>0</v>
      </c>
      <c r="P235" s="23">
        <v>1</v>
      </c>
      <c r="Q235" s="21" t="s">
        <v>1033</v>
      </c>
      <c r="R235" s="21" t="s">
        <v>516</v>
      </c>
      <c r="S235" s="53"/>
      <c r="T235" s="21"/>
      <c r="U235" s="38">
        <f t="shared" si="44"/>
        <v>0</v>
      </c>
      <c r="V235" s="38">
        <f t="shared" si="45"/>
        <v>0</v>
      </c>
      <c r="W235" s="175"/>
      <c r="X235" s="175"/>
      <c r="Y235" s="175"/>
      <c r="Z235" s="175"/>
      <c r="AA235" s="175"/>
      <c r="AB235" s="14"/>
      <c r="AC235" s="14"/>
    </row>
    <row r="236" spans="1:29" ht="120.75" customHeight="1">
      <c r="B236" s="16">
        <v>51</v>
      </c>
      <c r="C236" s="16">
        <v>7</v>
      </c>
      <c r="D236" s="14" t="s">
        <v>513</v>
      </c>
      <c r="E236" s="14" t="s">
        <v>522</v>
      </c>
      <c r="F236" s="14" t="s">
        <v>196</v>
      </c>
      <c r="G236" s="14" t="s">
        <v>976</v>
      </c>
      <c r="H236" s="17" t="s">
        <v>91</v>
      </c>
      <c r="I236" s="18" t="s">
        <v>92</v>
      </c>
      <c r="J236" s="19"/>
      <c r="K236" s="20" t="s">
        <v>1186</v>
      </c>
      <c r="L236" s="14" t="s">
        <v>728</v>
      </c>
      <c r="M236" s="21" t="s">
        <v>515</v>
      </c>
      <c r="N236" s="240">
        <f t="shared" si="43"/>
        <v>1</v>
      </c>
      <c r="O236" s="22">
        <v>0</v>
      </c>
      <c r="P236" s="23">
        <v>1</v>
      </c>
      <c r="Q236" s="21" t="s">
        <v>1033</v>
      </c>
      <c r="R236" s="21" t="s">
        <v>516</v>
      </c>
      <c r="S236" s="53"/>
      <c r="T236" s="21"/>
      <c r="U236" s="38">
        <f t="shared" si="44"/>
        <v>0</v>
      </c>
      <c r="V236" s="38">
        <f t="shared" si="45"/>
        <v>0</v>
      </c>
      <c r="W236" s="175"/>
      <c r="X236" s="175"/>
      <c r="Y236" s="175"/>
      <c r="Z236" s="175"/>
      <c r="AA236" s="175"/>
      <c r="AB236" s="14"/>
      <c r="AC236" s="14"/>
    </row>
    <row r="237" spans="1:29" ht="120.75" customHeight="1">
      <c r="A237" s="45"/>
      <c r="B237" s="16">
        <v>51</v>
      </c>
      <c r="C237" s="16">
        <v>8</v>
      </c>
      <c r="D237" s="14" t="s">
        <v>513</v>
      </c>
      <c r="E237" s="14" t="s">
        <v>523</v>
      </c>
      <c r="F237" s="14" t="s">
        <v>737</v>
      </c>
      <c r="G237" s="14" t="s">
        <v>738</v>
      </c>
      <c r="H237" s="17" t="s">
        <v>91</v>
      </c>
      <c r="I237" s="18" t="s">
        <v>92</v>
      </c>
      <c r="J237" s="19"/>
      <c r="K237" s="20" t="s">
        <v>1185</v>
      </c>
      <c r="L237" s="14" t="s">
        <v>728</v>
      </c>
      <c r="M237" s="21" t="s">
        <v>515</v>
      </c>
      <c r="N237" s="240">
        <f t="shared" si="43"/>
        <v>1</v>
      </c>
      <c r="O237" s="22">
        <v>0</v>
      </c>
      <c r="P237" s="23">
        <v>1</v>
      </c>
      <c r="Q237" s="21" t="s">
        <v>1033</v>
      </c>
      <c r="R237" s="21" t="s">
        <v>516</v>
      </c>
      <c r="S237" s="53"/>
      <c r="T237" s="21"/>
      <c r="U237" s="38">
        <f t="shared" si="44"/>
        <v>0</v>
      </c>
      <c r="V237" s="38">
        <f t="shared" si="45"/>
        <v>0</v>
      </c>
      <c r="W237" s="175"/>
      <c r="X237" s="175"/>
      <c r="Y237" s="175"/>
      <c r="Z237" s="175"/>
      <c r="AA237" s="175"/>
      <c r="AB237" s="14"/>
      <c r="AC237" s="14"/>
    </row>
    <row r="238" spans="1:29" ht="120.75" customHeight="1">
      <c r="A238" s="45"/>
      <c r="B238" s="16">
        <v>51</v>
      </c>
      <c r="C238" s="16">
        <v>9</v>
      </c>
      <c r="D238" s="14" t="s">
        <v>513</v>
      </c>
      <c r="E238" s="14" t="s">
        <v>524</v>
      </c>
      <c r="F238" s="14" t="s">
        <v>525</v>
      </c>
      <c r="G238" s="14" t="s">
        <v>1184</v>
      </c>
      <c r="H238" s="17" t="s">
        <v>91</v>
      </c>
      <c r="I238" s="18" t="s">
        <v>92</v>
      </c>
      <c r="J238" s="19"/>
      <c r="K238" s="20" t="s">
        <v>1183</v>
      </c>
      <c r="L238" s="14" t="s">
        <v>703</v>
      </c>
      <c r="M238" s="21" t="s">
        <v>515</v>
      </c>
      <c r="N238" s="240">
        <f t="shared" si="43"/>
        <v>1</v>
      </c>
      <c r="O238" s="22">
        <v>0</v>
      </c>
      <c r="P238" s="23">
        <v>1</v>
      </c>
      <c r="Q238" s="21" t="s">
        <v>1033</v>
      </c>
      <c r="R238" s="21" t="s">
        <v>516</v>
      </c>
      <c r="S238" s="53"/>
      <c r="T238" s="21"/>
      <c r="U238" s="38">
        <f t="shared" si="44"/>
        <v>0</v>
      </c>
      <c r="V238" s="38">
        <f t="shared" si="45"/>
        <v>0</v>
      </c>
      <c r="W238" s="175"/>
      <c r="X238" s="175"/>
      <c r="Y238" s="175"/>
      <c r="Z238" s="175"/>
      <c r="AA238" s="175"/>
      <c r="AB238" s="14"/>
      <c r="AC238" s="14"/>
    </row>
    <row r="239" spans="1:29" ht="120.75" customHeight="1">
      <c r="A239" s="45"/>
      <c r="B239" s="16">
        <v>51</v>
      </c>
      <c r="C239" s="16">
        <v>10</v>
      </c>
      <c r="D239" s="14" t="s">
        <v>513</v>
      </c>
      <c r="E239" s="14" t="s">
        <v>526</v>
      </c>
      <c r="F239" s="14" t="s">
        <v>99</v>
      </c>
      <c r="G239" s="14" t="s">
        <v>1182</v>
      </c>
      <c r="H239" s="17" t="s">
        <v>91</v>
      </c>
      <c r="I239" s="18" t="s">
        <v>92</v>
      </c>
      <c r="J239" s="19"/>
      <c r="K239" s="20" t="s">
        <v>1181</v>
      </c>
      <c r="L239" s="14" t="s">
        <v>696</v>
      </c>
      <c r="M239" s="21" t="s">
        <v>515</v>
      </c>
      <c r="N239" s="240">
        <f t="shared" si="43"/>
        <v>1</v>
      </c>
      <c r="O239" s="22">
        <v>0</v>
      </c>
      <c r="P239" s="23">
        <v>1</v>
      </c>
      <c r="Q239" s="21" t="s">
        <v>1033</v>
      </c>
      <c r="R239" s="21" t="s">
        <v>516</v>
      </c>
      <c r="S239" s="53"/>
      <c r="T239" s="21"/>
      <c r="U239" s="38">
        <f t="shared" si="44"/>
        <v>0</v>
      </c>
      <c r="V239" s="38">
        <f t="shared" si="45"/>
        <v>0</v>
      </c>
      <c r="W239" s="175"/>
      <c r="X239" s="175"/>
      <c r="Y239" s="175"/>
      <c r="Z239" s="175"/>
      <c r="AA239" s="175"/>
      <c r="AB239" s="14"/>
      <c r="AC239" s="14"/>
    </row>
    <row r="240" spans="1:29" ht="120.75" customHeight="1">
      <c r="A240" s="45"/>
      <c r="B240" s="16">
        <v>51</v>
      </c>
      <c r="C240" s="16">
        <v>11</v>
      </c>
      <c r="D240" s="14" t="s">
        <v>513</v>
      </c>
      <c r="E240" s="14" t="s">
        <v>527</v>
      </c>
      <c r="F240" s="14" t="s">
        <v>724</v>
      </c>
      <c r="G240" s="14" t="s">
        <v>1180</v>
      </c>
      <c r="H240" s="17" t="s">
        <v>91</v>
      </c>
      <c r="I240" s="18" t="s">
        <v>92</v>
      </c>
      <c r="J240" s="19"/>
      <c r="K240" s="20" t="s">
        <v>1179</v>
      </c>
      <c r="L240" s="14" t="s">
        <v>97</v>
      </c>
      <c r="M240" s="21" t="s">
        <v>515</v>
      </c>
      <c r="N240" s="240">
        <f t="shared" si="43"/>
        <v>1</v>
      </c>
      <c r="O240" s="22">
        <v>0</v>
      </c>
      <c r="P240" s="23">
        <v>1</v>
      </c>
      <c r="Q240" s="21" t="s">
        <v>1033</v>
      </c>
      <c r="R240" s="21" t="s">
        <v>516</v>
      </c>
      <c r="S240" s="53"/>
      <c r="T240" s="21"/>
      <c r="U240" s="38">
        <f t="shared" si="44"/>
        <v>0</v>
      </c>
      <c r="V240" s="38">
        <f t="shared" si="45"/>
        <v>0</v>
      </c>
      <c r="W240" s="175"/>
      <c r="X240" s="175"/>
      <c r="Y240" s="175"/>
      <c r="Z240" s="175"/>
      <c r="AA240" s="175"/>
      <c r="AB240" s="14"/>
      <c r="AC240" s="14"/>
    </row>
    <row r="241" spans="1:29" ht="120.75" customHeight="1">
      <c r="A241" s="45"/>
      <c r="B241" s="16">
        <v>51</v>
      </c>
      <c r="C241" s="16">
        <v>12</v>
      </c>
      <c r="D241" s="14" t="s">
        <v>1172</v>
      </c>
      <c r="E241" s="14" t="s">
        <v>1178</v>
      </c>
      <c r="F241" s="14" t="s">
        <v>977</v>
      </c>
      <c r="G241" s="14" t="s">
        <v>1177</v>
      </c>
      <c r="H241" s="17" t="s">
        <v>189</v>
      </c>
      <c r="I241" s="18" t="s">
        <v>92</v>
      </c>
      <c r="J241" s="19"/>
      <c r="K241" s="20" t="s">
        <v>1176</v>
      </c>
      <c r="L241" s="14" t="s">
        <v>1169</v>
      </c>
      <c r="M241" s="21" t="s">
        <v>515</v>
      </c>
      <c r="N241" s="240">
        <v>1</v>
      </c>
      <c r="O241" s="22">
        <v>0</v>
      </c>
      <c r="P241" s="23">
        <v>1</v>
      </c>
      <c r="Q241" s="21" t="s">
        <v>1168</v>
      </c>
      <c r="R241" s="21" t="s">
        <v>516</v>
      </c>
      <c r="S241" s="53"/>
      <c r="T241" s="21"/>
      <c r="U241" s="38"/>
      <c r="V241" s="38"/>
      <c r="W241" s="175"/>
      <c r="X241" s="175"/>
      <c r="Y241" s="175"/>
      <c r="Z241" s="175"/>
      <c r="AA241" s="175"/>
      <c r="AB241" s="14"/>
      <c r="AC241" s="14"/>
    </row>
    <row r="242" spans="1:29" ht="120.75" customHeight="1">
      <c r="A242" s="45"/>
      <c r="B242" s="16">
        <v>51</v>
      </c>
      <c r="C242" s="16">
        <v>13</v>
      </c>
      <c r="D242" s="14" t="s">
        <v>1172</v>
      </c>
      <c r="E242" s="14" t="s">
        <v>1175</v>
      </c>
      <c r="F242" s="14" t="s">
        <v>756</v>
      </c>
      <c r="G242" s="14" t="s">
        <v>1174</v>
      </c>
      <c r="H242" s="17" t="s">
        <v>189</v>
      </c>
      <c r="I242" s="18" t="s">
        <v>92</v>
      </c>
      <c r="J242" s="19"/>
      <c r="K242" s="20" t="s">
        <v>1173</v>
      </c>
      <c r="L242" s="14" t="s">
        <v>1169</v>
      </c>
      <c r="M242" s="21" t="s">
        <v>515</v>
      </c>
      <c r="N242" s="240">
        <v>1</v>
      </c>
      <c r="O242" s="22">
        <v>0</v>
      </c>
      <c r="P242" s="23">
        <v>1</v>
      </c>
      <c r="Q242" s="21" t="s">
        <v>1168</v>
      </c>
      <c r="R242" s="21" t="s">
        <v>516</v>
      </c>
      <c r="S242" s="53"/>
      <c r="T242" s="21"/>
      <c r="U242" s="38"/>
      <c r="V242" s="38"/>
      <c r="W242" s="175"/>
      <c r="X242" s="175"/>
      <c r="Y242" s="175"/>
      <c r="Z242" s="175"/>
      <c r="AA242" s="175"/>
      <c r="AB242" s="14"/>
      <c r="AC242" s="14"/>
    </row>
    <row r="243" spans="1:29" ht="120.75" customHeight="1">
      <c r="A243" s="45"/>
      <c r="B243" s="16">
        <v>51</v>
      </c>
      <c r="C243" s="16">
        <v>14</v>
      </c>
      <c r="D243" s="14" t="s">
        <v>1172</v>
      </c>
      <c r="E243" s="14" t="s">
        <v>1171</v>
      </c>
      <c r="F243" s="14" t="s">
        <v>29</v>
      </c>
      <c r="G243" s="14" t="s">
        <v>846</v>
      </c>
      <c r="H243" s="17" t="s">
        <v>189</v>
      </c>
      <c r="I243" s="18" t="s">
        <v>92</v>
      </c>
      <c r="J243" s="19"/>
      <c r="K243" s="20" t="s">
        <v>1170</v>
      </c>
      <c r="L243" s="14" t="s">
        <v>1169</v>
      </c>
      <c r="M243" s="21" t="s">
        <v>515</v>
      </c>
      <c r="N243" s="240">
        <v>1</v>
      </c>
      <c r="O243" s="22">
        <v>0</v>
      </c>
      <c r="P243" s="23">
        <v>1</v>
      </c>
      <c r="Q243" s="21" t="s">
        <v>1168</v>
      </c>
      <c r="R243" s="21" t="s">
        <v>516</v>
      </c>
      <c r="S243" s="53"/>
      <c r="T243" s="21"/>
      <c r="U243" s="38"/>
      <c r="V243" s="38"/>
      <c r="W243" s="175"/>
      <c r="X243" s="175"/>
      <c r="Y243" s="175"/>
      <c r="Z243" s="175"/>
      <c r="AA243" s="175"/>
      <c r="AB243" s="14"/>
      <c r="AC243" s="14"/>
    </row>
    <row r="244" spans="1:29" ht="120.75" customHeight="1">
      <c r="A244" s="45"/>
      <c r="B244" s="16">
        <v>52</v>
      </c>
      <c r="C244" s="16">
        <v>1</v>
      </c>
      <c r="D244" s="14" t="s">
        <v>528</v>
      </c>
      <c r="E244" s="14" t="s">
        <v>529</v>
      </c>
      <c r="F244" s="14" t="s">
        <v>99</v>
      </c>
      <c r="G244" s="14" t="s">
        <v>15</v>
      </c>
      <c r="H244" s="17" t="s">
        <v>78</v>
      </c>
      <c r="I244" s="18" t="s">
        <v>530</v>
      </c>
      <c r="J244" s="19"/>
      <c r="K244" s="20"/>
      <c r="L244" s="7" t="s">
        <v>224</v>
      </c>
      <c r="M244" s="21" t="s">
        <v>531</v>
      </c>
      <c r="N244" s="240">
        <f>O244+P244</f>
        <v>2</v>
      </c>
      <c r="O244" s="73">
        <v>1</v>
      </c>
      <c r="P244" s="74">
        <v>1</v>
      </c>
      <c r="Q244" s="21" t="s">
        <v>532</v>
      </c>
      <c r="R244" s="21" t="s">
        <v>533</v>
      </c>
      <c r="S244" s="24" t="s">
        <v>752</v>
      </c>
      <c r="T244" s="6" t="s">
        <v>534</v>
      </c>
      <c r="U244" s="38">
        <f>V244+Y244+Z244</f>
        <v>34068</v>
      </c>
      <c r="V244" s="38">
        <f>W244+X244</f>
        <v>26679</v>
      </c>
      <c r="W244" s="175">
        <v>18820</v>
      </c>
      <c r="X244" s="175">
        <v>7859</v>
      </c>
      <c r="Y244" s="175">
        <v>7389</v>
      </c>
      <c r="Z244" s="175">
        <v>0</v>
      </c>
      <c r="AA244" s="175">
        <v>0</v>
      </c>
      <c r="AB244" s="14" t="s">
        <v>67</v>
      </c>
      <c r="AC244" s="14" t="s">
        <v>535</v>
      </c>
    </row>
    <row r="245" spans="1:29" ht="60" customHeight="1">
      <c r="B245" s="61">
        <v>53</v>
      </c>
      <c r="C245" s="413">
        <v>1</v>
      </c>
      <c r="D245" s="8" t="s">
        <v>1228</v>
      </c>
      <c r="E245" s="8" t="s">
        <v>1229</v>
      </c>
      <c r="F245" s="8" t="s">
        <v>69</v>
      </c>
      <c r="G245" s="8" t="s">
        <v>1230</v>
      </c>
      <c r="H245" s="22" t="s">
        <v>73</v>
      </c>
      <c r="I245" s="35" t="s">
        <v>105</v>
      </c>
      <c r="J245" s="22"/>
      <c r="K245" s="35" t="s">
        <v>1231</v>
      </c>
      <c r="L245" s="9" t="s">
        <v>1149</v>
      </c>
      <c r="M245" s="8" t="s">
        <v>1232</v>
      </c>
      <c r="N245" s="240">
        <f>O245+P245</f>
        <v>0</v>
      </c>
      <c r="O245" s="36">
        <v>0</v>
      </c>
      <c r="P245" s="37">
        <v>0</v>
      </c>
      <c r="Q245" s="8" t="s">
        <v>1233</v>
      </c>
      <c r="R245" s="8" t="s">
        <v>1234</v>
      </c>
      <c r="S245" s="40"/>
      <c r="T245" s="8" t="s">
        <v>1235</v>
      </c>
      <c r="U245" s="41">
        <f>V245+Y245+Z245</f>
        <v>0</v>
      </c>
      <c r="V245" s="41">
        <f>W245+X245</f>
        <v>0</v>
      </c>
      <c r="W245" s="42"/>
      <c r="X245" s="42"/>
      <c r="Y245" s="43"/>
      <c r="Z245" s="6"/>
      <c r="AA245" s="44"/>
      <c r="AB245" s="1"/>
      <c r="AC245" s="1"/>
    </row>
    <row r="246" spans="1:29" ht="120.75" customHeight="1">
      <c r="A246" s="45"/>
      <c r="B246" s="16">
        <v>54</v>
      </c>
      <c r="C246" s="16">
        <v>1</v>
      </c>
      <c r="D246" s="14" t="s">
        <v>536</v>
      </c>
      <c r="E246" s="14" t="s">
        <v>537</v>
      </c>
      <c r="F246" s="126" t="s">
        <v>29</v>
      </c>
      <c r="G246" s="14" t="s">
        <v>1008</v>
      </c>
      <c r="H246" s="17" t="s">
        <v>72</v>
      </c>
      <c r="I246" s="18" t="s">
        <v>487</v>
      </c>
      <c r="J246" s="19"/>
      <c r="K246" s="174"/>
      <c r="L246" s="7" t="s">
        <v>708</v>
      </c>
      <c r="M246" s="21" t="s">
        <v>538</v>
      </c>
      <c r="N246" s="240">
        <f t="shared" ref="N246:N251" si="46">O246+P246</f>
        <v>2</v>
      </c>
      <c r="O246" s="73">
        <v>1</v>
      </c>
      <c r="P246" s="74">
        <v>1</v>
      </c>
      <c r="Q246" s="21" t="s">
        <v>1009</v>
      </c>
      <c r="R246" s="21" t="s">
        <v>1010</v>
      </c>
      <c r="S246" s="24" t="s">
        <v>1011</v>
      </c>
      <c r="T246" s="21" t="s">
        <v>1339</v>
      </c>
      <c r="U246" s="38">
        <v>13994</v>
      </c>
      <c r="V246" s="176">
        <v>0</v>
      </c>
      <c r="W246" s="175"/>
      <c r="X246" s="175"/>
      <c r="Y246" s="175"/>
      <c r="Z246" s="175"/>
      <c r="AA246" s="175"/>
      <c r="AB246" s="14" t="s">
        <v>67</v>
      </c>
      <c r="AC246" s="14"/>
    </row>
    <row r="247" spans="1:29" ht="120.75" customHeight="1">
      <c r="A247" s="45"/>
      <c r="B247" s="16">
        <v>54</v>
      </c>
      <c r="C247" s="16">
        <v>2</v>
      </c>
      <c r="D247" s="14" t="s">
        <v>539</v>
      </c>
      <c r="E247" s="14" t="s">
        <v>540</v>
      </c>
      <c r="F247" s="14" t="s">
        <v>99</v>
      </c>
      <c r="G247" s="14" t="s">
        <v>541</v>
      </c>
      <c r="H247" s="17" t="s">
        <v>78</v>
      </c>
      <c r="I247" s="18" t="s">
        <v>14</v>
      </c>
      <c r="J247" s="19"/>
      <c r="K247" s="20"/>
      <c r="L247" s="7" t="s">
        <v>814</v>
      </c>
      <c r="M247" s="21" t="s">
        <v>795</v>
      </c>
      <c r="N247" s="240">
        <f t="shared" si="46"/>
        <v>2</v>
      </c>
      <c r="O247" s="73">
        <v>1</v>
      </c>
      <c r="P247" s="74">
        <v>1</v>
      </c>
      <c r="Q247" s="21" t="s">
        <v>542</v>
      </c>
      <c r="R247" s="21" t="s">
        <v>543</v>
      </c>
      <c r="S247" s="77" t="s">
        <v>1012</v>
      </c>
      <c r="T247" s="21"/>
      <c r="U247" s="38">
        <v>20548</v>
      </c>
      <c r="V247" s="176">
        <v>0</v>
      </c>
      <c r="W247" s="175"/>
      <c r="X247" s="175"/>
      <c r="Y247" s="175"/>
      <c r="Z247" s="175"/>
      <c r="AA247" s="175"/>
      <c r="AB247" s="14" t="s">
        <v>67</v>
      </c>
      <c r="AC247" s="14"/>
    </row>
    <row r="248" spans="1:29" ht="120.75" customHeight="1">
      <c r="A248" s="45"/>
      <c r="B248" s="16">
        <v>54</v>
      </c>
      <c r="C248" s="16">
        <v>3</v>
      </c>
      <c r="D248" s="14" t="s">
        <v>536</v>
      </c>
      <c r="E248" s="14" t="s">
        <v>544</v>
      </c>
      <c r="F248" s="14" t="s">
        <v>99</v>
      </c>
      <c r="G248" s="14" t="s">
        <v>15</v>
      </c>
      <c r="H248" s="17" t="s">
        <v>78</v>
      </c>
      <c r="I248" s="18" t="s">
        <v>14</v>
      </c>
      <c r="J248" s="19"/>
      <c r="K248" s="20"/>
      <c r="L248" s="7" t="s">
        <v>704</v>
      </c>
      <c r="M248" s="21" t="s">
        <v>795</v>
      </c>
      <c r="N248" s="240">
        <f t="shared" si="46"/>
        <v>3</v>
      </c>
      <c r="O248" s="73">
        <v>1</v>
      </c>
      <c r="P248" s="74">
        <v>2</v>
      </c>
      <c r="Q248" s="75" t="s">
        <v>545</v>
      </c>
      <c r="R248" s="21" t="s">
        <v>546</v>
      </c>
      <c r="S248" s="409"/>
      <c r="T248" s="140"/>
      <c r="U248" s="38">
        <v>39941</v>
      </c>
      <c r="V248" s="176">
        <v>0</v>
      </c>
      <c r="W248" s="175"/>
      <c r="X248" s="175"/>
      <c r="Y248" s="175"/>
      <c r="Z248" s="175"/>
      <c r="AA248" s="175"/>
      <c r="AB248" s="14" t="s">
        <v>67</v>
      </c>
      <c r="AC248" s="14"/>
    </row>
    <row r="249" spans="1:29" ht="120.75" customHeight="1">
      <c r="A249" s="45"/>
      <c r="B249" s="16">
        <v>54</v>
      </c>
      <c r="C249" s="61">
        <v>4</v>
      </c>
      <c r="D249" s="8" t="s">
        <v>1335</v>
      </c>
      <c r="E249" s="8" t="s">
        <v>797</v>
      </c>
      <c r="F249" s="8" t="s">
        <v>215</v>
      </c>
      <c r="G249" s="8" t="s">
        <v>215</v>
      </c>
      <c r="H249" s="34" t="s">
        <v>189</v>
      </c>
      <c r="I249" s="18" t="s">
        <v>585</v>
      </c>
      <c r="J249" s="19"/>
      <c r="K249" s="20" t="s">
        <v>804</v>
      </c>
      <c r="L249" s="9" t="s">
        <v>205</v>
      </c>
      <c r="M249" s="58" t="s">
        <v>1337</v>
      </c>
      <c r="N249" s="240">
        <f t="shared" si="46"/>
        <v>1</v>
      </c>
      <c r="O249" s="36">
        <v>0</v>
      </c>
      <c r="P249" s="37">
        <v>1</v>
      </c>
      <c r="Q249" s="177" t="s">
        <v>1338</v>
      </c>
      <c r="R249" s="58" t="s">
        <v>798</v>
      </c>
      <c r="S249" s="62"/>
      <c r="T249" s="178"/>
      <c r="U249" s="38">
        <v>350</v>
      </c>
      <c r="V249" s="176"/>
      <c r="W249" s="175"/>
      <c r="X249" s="175"/>
      <c r="Y249" s="175"/>
      <c r="Z249" s="175"/>
      <c r="AA249" s="175"/>
      <c r="AB249" s="14"/>
      <c r="AC249" s="14"/>
    </row>
    <row r="250" spans="1:29" ht="120.75" customHeight="1">
      <c r="A250" s="45"/>
      <c r="B250" s="16">
        <v>54</v>
      </c>
      <c r="C250" s="61">
        <v>5</v>
      </c>
      <c r="D250" s="8" t="s">
        <v>1335</v>
      </c>
      <c r="E250" s="8" t="s">
        <v>799</v>
      </c>
      <c r="F250" s="8" t="s">
        <v>679</v>
      </c>
      <c r="G250" s="8" t="s">
        <v>800</v>
      </c>
      <c r="H250" s="34" t="s">
        <v>189</v>
      </c>
      <c r="I250" s="18" t="s">
        <v>585</v>
      </c>
      <c r="J250" s="19"/>
      <c r="K250" s="20" t="s">
        <v>676</v>
      </c>
      <c r="L250" s="9" t="s">
        <v>801</v>
      </c>
      <c r="M250" s="58" t="s">
        <v>1337</v>
      </c>
      <c r="N250" s="240">
        <f t="shared" si="46"/>
        <v>1</v>
      </c>
      <c r="O250" s="36">
        <v>0</v>
      </c>
      <c r="P250" s="37">
        <v>1</v>
      </c>
      <c r="Q250" s="177" t="s">
        <v>1336</v>
      </c>
      <c r="R250" s="58" t="s">
        <v>798</v>
      </c>
      <c r="S250" s="62"/>
      <c r="T250" s="178"/>
      <c r="U250" s="38">
        <v>350</v>
      </c>
      <c r="V250" s="176"/>
      <c r="W250" s="175"/>
      <c r="X250" s="175"/>
      <c r="Y250" s="175"/>
      <c r="Z250" s="175"/>
      <c r="AA250" s="175"/>
      <c r="AB250" s="14"/>
      <c r="AC250" s="14"/>
    </row>
    <row r="251" spans="1:29" ht="72" customHeight="1">
      <c r="A251" s="45"/>
      <c r="B251" s="16">
        <v>55</v>
      </c>
      <c r="C251" s="113">
        <v>1</v>
      </c>
      <c r="D251" s="9" t="s">
        <v>547</v>
      </c>
      <c r="E251" s="8" t="s">
        <v>1200</v>
      </c>
      <c r="F251" s="8" t="s">
        <v>702</v>
      </c>
      <c r="G251" s="8" t="s">
        <v>139</v>
      </c>
      <c r="H251" s="34" t="s">
        <v>91</v>
      </c>
      <c r="I251" s="18" t="s">
        <v>1201</v>
      </c>
      <c r="J251" s="19"/>
      <c r="K251" s="57" t="s">
        <v>676</v>
      </c>
      <c r="L251" s="9" t="s">
        <v>728</v>
      </c>
      <c r="M251" s="58" t="s">
        <v>548</v>
      </c>
      <c r="N251" s="244">
        <f t="shared" si="46"/>
        <v>1</v>
      </c>
      <c r="O251" s="36">
        <v>0</v>
      </c>
      <c r="P251" s="37">
        <v>1</v>
      </c>
      <c r="Q251" s="58" t="s">
        <v>1202</v>
      </c>
      <c r="R251" s="58" t="s">
        <v>549</v>
      </c>
      <c r="S251" s="142"/>
      <c r="T251" s="58"/>
      <c r="U251" s="38">
        <f t="shared" ref="U251:U256" si="47">V251+Y251+Z251</f>
        <v>0</v>
      </c>
      <c r="V251" s="38">
        <f t="shared" ref="V251:V257" si="48">W251+X251</f>
        <v>0</v>
      </c>
      <c r="W251" s="175"/>
      <c r="X251" s="175"/>
      <c r="Y251" s="175"/>
      <c r="Z251" s="175"/>
      <c r="AA251" s="175"/>
      <c r="AB251" s="14"/>
      <c r="AC251" s="14"/>
    </row>
    <row r="252" spans="1:29" ht="123" customHeight="1">
      <c r="A252" s="45"/>
      <c r="B252" s="16">
        <v>56</v>
      </c>
      <c r="C252" s="16">
        <v>1</v>
      </c>
      <c r="D252" s="14" t="s">
        <v>550</v>
      </c>
      <c r="E252" s="14" t="s">
        <v>551</v>
      </c>
      <c r="F252" s="14" t="s">
        <v>99</v>
      </c>
      <c r="G252" s="14" t="s">
        <v>683</v>
      </c>
      <c r="H252" s="17" t="s">
        <v>78</v>
      </c>
      <c r="I252" s="18" t="s">
        <v>14</v>
      </c>
      <c r="J252" s="19"/>
      <c r="K252" s="20"/>
      <c r="L252" s="7" t="s">
        <v>964</v>
      </c>
      <c r="M252" s="21" t="s">
        <v>552</v>
      </c>
      <c r="N252" s="240">
        <f>O252+P252</f>
        <v>3</v>
      </c>
      <c r="O252" s="73">
        <v>2</v>
      </c>
      <c r="P252" s="74">
        <v>1</v>
      </c>
      <c r="Q252" s="75" t="s">
        <v>1065</v>
      </c>
      <c r="R252" s="21" t="s">
        <v>1597</v>
      </c>
      <c r="S252" s="24" t="s">
        <v>963</v>
      </c>
      <c r="T252" s="21" t="s">
        <v>553</v>
      </c>
      <c r="U252" s="38">
        <f t="shared" si="47"/>
        <v>30404</v>
      </c>
      <c r="V252" s="38">
        <f t="shared" si="48"/>
        <v>20372</v>
      </c>
      <c r="W252" s="175">
        <f>12577</f>
        <v>12577</v>
      </c>
      <c r="X252" s="175">
        <v>7795</v>
      </c>
      <c r="Y252" s="175">
        <v>3317</v>
      </c>
      <c r="Z252" s="175">
        <f>1523+3504+1688</f>
        <v>6715</v>
      </c>
      <c r="AA252" s="175" t="s">
        <v>554</v>
      </c>
      <c r="AB252" s="14"/>
      <c r="AC252" s="14"/>
    </row>
    <row r="253" spans="1:29" ht="125.25" customHeight="1">
      <c r="A253" s="45"/>
      <c r="B253" s="16">
        <v>56</v>
      </c>
      <c r="C253" s="16">
        <v>2</v>
      </c>
      <c r="D253" s="14" t="s">
        <v>550</v>
      </c>
      <c r="E253" s="14" t="s">
        <v>555</v>
      </c>
      <c r="F253" s="14" t="s">
        <v>99</v>
      </c>
      <c r="G253" s="14" t="s">
        <v>15</v>
      </c>
      <c r="H253" s="17" t="s">
        <v>78</v>
      </c>
      <c r="I253" s="18" t="s">
        <v>14</v>
      </c>
      <c r="J253" s="19"/>
      <c r="K253" s="174"/>
      <c r="L253" s="7" t="s">
        <v>684</v>
      </c>
      <c r="M253" s="21" t="s">
        <v>552</v>
      </c>
      <c r="N253" s="240">
        <f>O253+P253</f>
        <v>2</v>
      </c>
      <c r="O253" s="73">
        <v>1</v>
      </c>
      <c r="P253" s="74">
        <v>1</v>
      </c>
      <c r="Q253" s="75" t="s">
        <v>1060</v>
      </c>
      <c r="R253" s="21" t="s">
        <v>1066</v>
      </c>
      <c r="S253" s="24" t="s">
        <v>963</v>
      </c>
      <c r="T253" s="21"/>
      <c r="U253" s="38">
        <f t="shared" si="47"/>
        <v>29545</v>
      </c>
      <c r="V253" s="38">
        <f t="shared" si="48"/>
        <v>14395</v>
      </c>
      <c r="W253" s="175">
        <v>6193</v>
      </c>
      <c r="X253" s="175">
        <v>8202</v>
      </c>
      <c r="Y253" s="175">
        <v>5897</v>
      </c>
      <c r="Z253" s="175">
        <f>1474+3504+4275</f>
        <v>9253</v>
      </c>
      <c r="AA253" s="175" t="s">
        <v>556</v>
      </c>
      <c r="AB253" s="14"/>
      <c r="AC253" s="14"/>
    </row>
    <row r="254" spans="1:29" ht="125.25" customHeight="1">
      <c r="A254" s="45"/>
      <c r="B254" s="16">
        <v>56</v>
      </c>
      <c r="C254" s="16">
        <v>3</v>
      </c>
      <c r="D254" s="14" t="s">
        <v>550</v>
      </c>
      <c r="E254" s="8" t="s">
        <v>1078</v>
      </c>
      <c r="F254" s="8" t="s">
        <v>750</v>
      </c>
      <c r="G254" s="8" t="s">
        <v>1087</v>
      </c>
      <c r="H254" s="17" t="s">
        <v>73</v>
      </c>
      <c r="I254" s="18" t="s">
        <v>1077</v>
      </c>
      <c r="J254" s="19"/>
      <c r="K254" s="35" t="s">
        <v>1079</v>
      </c>
      <c r="L254" s="9">
        <v>28</v>
      </c>
      <c r="M254" s="8" t="s">
        <v>1080</v>
      </c>
      <c r="N254" s="240">
        <f t="shared" ref="N254:N263" si="49">O254+P254</f>
        <v>0</v>
      </c>
      <c r="O254" s="36">
        <v>0</v>
      </c>
      <c r="P254" s="37">
        <v>0</v>
      </c>
      <c r="Q254" s="58" t="s">
        <v>1081</v>
      </c>
      <c r="R254" s="58" t="s">
        <v>1082</v>
      </c>
      <c r="S254" s="179"/>
      <c r="T254" s="8"/>
      <c r="U254" s="38">
        <f t="shared" si="47"/>
        <v>29545</v>
      </c>
      <c r="V254" s="38">
        <f t="shared" si="48"/>
        <v>14395</v>
      </c>
      <c r="W254" s="175">
        <v>6193</v>
      </c>
      <c r="X254" s="175">
        <v>8202</v>
      </c>
      <c r="Y254" s="175">
        <v>5897</v>
      </c>
      <c r="Z254" s="175">
        <f>1474+3504+4275</f>
        <v>9253</v>
      </c>
      <c r="AA254" s="175" t="s">
        <v>556</v>
      </c>
      <c r="AB254" s="14"/>
      <c r="AC254" s="14"/>
    </row>
    <row r="255" spans="1:29" ht="125.25" customHeight="1">
      <c r="A255" s="45"/>
      <c r="B255" s="16">
        <v>56</v>
      </c>
      <c r="C255" s="16">
        <v>4</v>
      </c>
      <c r="D255" s="14" t="s">
        <v>550</v>
      </c>
      <c r="E255" s="8" t="s">
        <v>1083</v>
      </c>
      <c r="F255" s="8" t="s">
        <v>786</v>
      </c>
      <c r="G255" s="8" t="s">
        <v>1084</v>
      </c>
      <c r="H255" s="17" t="s">
        <v>73</v>
      </c>
      <c r="I255" s="18" t="s">
        <v>1077</v>
      </c>
      <c r="J255" s="19"/>
      <c r="K255" s="35" t="s">
        <v>1085</v>
      </c>
      <c r="L255" s="9">
        <v>27</v>
      </c>
      <c r="M255" s="8" t="s">
        <v>1080</v>
      </c>
      <c r="N255" s="240">
        <f t="shared" si="49"/>
        <v>0</v>
      </c>
      <c r="O255" s="36">
        <v>0</v>
      </c>
      <c r="P255" s="37">
        <v>0</v>
      </c>
      <c r="Q255" s="58" t="s">
        <v>1086</v>
      </c>
      <c r="R255" s="58" t="s">
        <v>1082</v>
      </c>
      <c r="S255" s="40"/>
      <c r="T255" s="8"/>
      <c r="U255" s="38">
        <f t="shared" si="47"/>
        <v>29545</v>
      </c>
      <c r="V255" s="38">
        <f t="shared" si="48"/>
        <v>14395</v>
      </c>
      <c r="W255" s="175">
        <v>6193</v>
      </c>
      <c r="X255" s="175">
        <v>8202</v>
      </c>
      <c r="Y255" s="175">
        <v>5897</v>
      </c>
      <c r="Z255" s="175">
        <f>1474+3504+4275</f>
        <v>9253</v>
      </c>
      <c r="AA255" s="175" t="s">
        <v>556</v>
      </c>
      <c r="AB255" s="14"/>
      <c r="AC255" s="14"/>
    </row>
    <row r="256" spans="1:29" ht="60" customHeight="1">
      <c r="A256" s="180"/>
      <c r="B256" s="16">
        <v>57</v>
      </c>
      <c r="C256" s="16">
        <v>1</v>
      </c>
      <c r="D256" s="14" t="s">
        <v>557</v>
      </c>
      <c r="E256" s="14" t="s">
        <v>559</v>
      </c>
      <c r="F256" s="14" t="s">
        <v>10</v>
      </c>
      <c r="G256" s="14" t="s">
        <v>560</v>
      </c>
      <c r="H256" s="17" t="s">
        <v>78</v>
      </c>
      <c r="I256" s="18" t="s">
        <v>14</v>
      </c>
      <c r="J256" s="75"/>
      <c r="K256" s="174"/>
      <c r="L256" s="7" t="s">
        <v>701</v>
      </c>
      <c r="M256" s="21" t="s">
        <v>243</v>
      </c>
      <c r="N256" s="240">
        <f t="shared" si="49"/>
        <v>1</v>
      </c>
      <c r="O256" s="73">
        <v>1</v>
      </c>
      <c r="P256" s="74">
        <v>0</v>
      </c>
      <c r="Q256" s="21" t="s">
        <v>561</v>
      </c>
      <c r="R256" s="21" t="s">
        <v>562</v>
      </c>
      <c r="S256" s="24" t="s">
        <v>753</v>
      </c>
      <c r="T256" s="21"/>
      <c r="U256" s="38">
        <f t="shared" si="47"/>
        <v>0</v>
      </c>
      <c r="V256" s="38">
        <f t="shared" si="48"/>
        <v>0</v>
      </c>
      <c r="W256" s="175"/>
      <c r="X256" s="175"/>
      <c r="Y256" s="175"/>
      <c r="Z256" s="175"/>
      <c r="AA256" s="175"/>
      <c r="AB256" s="14"/>
      <c r="AC256" s="14"/>
    </row>
    <row r="257" spans="1:30" ht="60" customHeight="1">
      <c r="B257" s="16">
        <v>57</v>
      </c>
      <c r="C257" s="16">
        <v>2</v>
      </c>
      <c r="D257" s="14" t="s">
        <v>557</v>
      </c>
      <c r="E257" s="14" t="s">
        <v>1376</v>
      </c>
      <c r="F257" s="14" t="s">
        <v>10</v>
      </c>
      <c r="G257" s="14" t="s">
        <v>560</v>
      </c>
      <c r="H257" s="17" t="s">
        <v>146</v>
      </c>
      <c r="I257" s="18" t="s">
        <v>563</v>
      </c>
      <c r="J257" s="75"/>
      <c r="K257" s="174"/>
      <c r="L257" s="7" t="s">
        <v>1122</v>
      </c>
      <c r="M257" s="21" t="s">
        <v>558</v>
      </c>
      <c r="N257" s="240">
        <f t="shared" si="49"/>
        <v>1</v>
      </c>
      <c r="O257" s="73">
        <v>1</v>
      </c>
      <c r="P257" s="74">
        <v>0</v>
      </c>
      <c r="Q257" s="21" t="s">
        <v>564</v>
      </c>
      <c r="R257" s="21" t="s">
        <v>565</v>
      </c>
      <c r="S257" s="53"/>
      <c r="T257" s="21"/>
      <c r="U257" s="38">
        <v>3900</v>
      </c>
      <c r="V257" s="38">
        <f t="shared" si="48"/>
        <v>2700</v>
      </c>
      <c r="W257" s="175">
        <v>2700</v>
      </c>
      <c r="X257" s="175"/>
      <c r="Y257" s="175"/>
      <c r="Z257" s="175">
        <v>1200</v>
      </c>
      <c r="AA257" s="175" t="s">
        <v>566</v>
      </c>
      <c r="AB257" s="14" t="s">
        <v>67</v>
      </c>
      <c r="AC257" s="14"/>
    </row>
    <row r="258" spans="1:30" ht="60" customHeight="1">
      <c r="B258" s="16">
        <v>57</v>
      </c>
      <c r="C258" s="16">
        <v>3</v>
      </c>
      <c r="D258" s="14" t="s">
        <v>1117</v>
      </c>
      <c r="E258" s="14" t="s">
        <v>1377</v>
      </c>
      <c r="F258" s="14" t="s">
        <v>694</v>
      </c>
      <c r="G258" s="14" t="s">
        <v>852</v>
      </c>
      <c r="H258" s="17" t="s">
        <v>146</v>
      </c>
      <c r="I258" s="18" t="s">
        <v>1118</v>
      </c>
      <c r="J258" s="75"/>
      <c r="K258" s="174"/>
      <c r="L258" s="7" t="s">
        <v>97</v>
      </c>
      <c r="M258" s="21" t="s">
        <v>1119</v>
      </c>
      <c r="N258" s="240">
        <v>1</v>
      </c>
      <c r="O258" s="73">
        <v>1</v>
      </c>
      <c r="P258" s="74">
        <v>0</v>
      </c>
      <c r="Q258" s="21" t="s">
        <v>1120</v>
      </c>
      <c r="R258" s="21" t="s">
        <v>1121</v>
      </c>
      <c r="S258" s="53"/>
      <c r="T258" s="21"/>
      <c r="U258" s="38"/>
      <c r="V258" s="38"/>
      <c r="W258" s="175"/>
      <c r="X258" s="175"/>
      <c r="Y258" s="175"/>
      <c r="Z258" s="175"/>
      <c r="AA258" s="175"/>
      <c r="AB258" s="14"/>
      <c r="AC258" s="14"/>
    </row>
    <row r="259" spans="1:30" ht="60" customHeight="1">
      <c r="B259" s="16">
        <v>58</v>
      </c>
      <c r="C259" s="16">
        <v>1</v>
      </c>
      <c r="D259" s="7" t="s">
        <v>567</v>
      </c>
      <c r="E259" s="14" t="s">
        <v>568</v>
      </c>
      <c r="F259" s="7" t="s">
        <v>99</v>
      </c>
      <c r="G259" s="14" t="s">
        <v>15</v>
      </c>
      <c r="H259" s="181" t="s">
        <v>78</v>
      </c>
      <c r="I259" s="18" t="s">
        <v>1205</v>
      </c>
      <c r="J259" s="75"/>
      <c r="K259" s="174"/>
      <c r="L259" s="7" t="s">
        <v>707</v>
      </c>
      <c r="M259" s="21" t="s">
        <v>569</v>
      </c>
      <c r="N259" s="240">
        <f t="shared" ref="N259:N260" si="50">O259+P259</f>
        <v>1</v>
      </c>
      <c r="O259" s="73">
        <v>1</v>
      </c>
      <c r="P259" s="74">
        <v>0</v>
      </c>
      <c r="Q259" s="21" t="s">
        <v>1067</v>
      </c>
      <c r="R259" s="21" t="s">
        <v>1068</v>
      </c>
      <c r="S259" s="24" t="s">
        <v>1206</v>
      </c>
      <c r="T259" s="182"/>
      <c r="U259" s="38">
        <v>26200</v>
      </c>
      <c r="V259" s="38">
        <v>15131</v>
      </c>
      <c r="W259" s="175">
        <v>5471</v>
      </c>
      <c r="X259" s="175">
        <v>9660</v>
      </c>
      <c r="Y259" s="175">
        <v>11069</v>
      </c>
      <c r="Z259" s="175"/>
      <c r="AA259" s="175"/>
      <c r="AB259" s="14" t="s">
        <v>67</v>
      </c>
      <c r="AC259" s="14"/>
    </row>
    <row r="260" spans="1:30" ht="60" customHeight="1">
      <c r="B260" s="16">
        <v>59</v>
      </c>
      <c r="C260" s="147">
        <v>1</v>
      </c>
      <c r="D260" s="8" t="s">
        <v>858</v>
      </c>
      <c r="E260" s="8" t="s">
        <v>697</v>
      </c>
      <c r="F260" s="14" t="s">
        <v>89</v>
      </c>
      <c r="G260" s="14" t="s">
        <v>90</v>
      </c>
      <c r="H260" s="17" t="s">
        <v>91</v>
      </c>
      <c r="I260" s="18" t="s">
        <v>92</v>
      </c>
      <c r="J260" s="19"/>
      <c r="K260" s="20" t="s">
        <v>859</v>
      </c>
      <c r="L260" s="7" t="s">
        <v>148</v>
      </c>
      <c r="M260" s="21" t="s">
        <v>860</v>
      </c>
      <c r="N260" s="240">
        <f t="shared" si="50"/>
        <v>0</v>
      </c>
      <c r="O260" s="22">
        <v>0</v>
      </c>
      <c r="P260" s="23">
        <v>0</v>
      </c>
      <c r="Q260" s="21" t="s">
        <v>94</v>
      </c>
      <c r="R260" s="21" t="s">
        <v>832</v>
      </c>
      <c r="S260" s="53"/>
      <c r="T260" s="21"/>
      <c r="U260" s="41">
        <f t="shared" ref="U260:U261" si="51">V260+Y260+Z260</f>
        <v>0</v>
      </c>
      <c r="V260" s="41">
        <f t="shared" ref="V260:V261" si="52">W260+X260</f>
        <v>0</v>
      </c>
      <c r="W260" s="42">
        <v>0</v>
      </c>
      <c r="X260" s="42">
        <v>0</v>
      </c>
      <c r="Y260" s="43">
        <v>0</v>
      </c>
      <c r="Z260" s="6">
        <v>0</v>
      </c>
      <c r="AA260" s="44"/>
      <c r="AB260" s="14" t="s">
        <v>67</v>
      </c>
      <c r="AC260" s="1"/>
    </row>
    <row r="261" spans="1:30" ht="60" customHeight="1">
      <c r="B261" s="16">
        <v>59</v>
      </c>
      <c r="C261" s="147">
        <v>2</v>
      </c>
      <c r="D261" s="8" t="s">
        <v>858</v>
      </c>
      <c r="E261" s="8" t="s">
        <v>697</v>
      </c>
      <c r="F261" s="14" t="s">
        <v>26</v>
      </c>
      <c r="G261" s="14" t="s">
        <v>762</v>
      </c>
      <c r="H261" s="17" t="s">
        <v>91</v>
      </c>
      <c r="I261" s="18" t="s">
        <v>92</v>
      </c>
      <c r="J261" s="19"/>
      <c r="K261" s="20" t="s">
        <v>861</v>
      </c>
      <c r="L261" s="7" t="s">
        <v>680</v>
      </c>
      <c r="M261" s="21" t="s">
        <v>862</v>
      </c>
      <c r="N261" s="240">
        <f>O261+P261</f>
        <v>0</v>
      </c>
      <c r="O261" s="22">
        <v>0</v>
      </c>
      <c r="P261" s="23">
        <v>0</v>
      </c>
      <c r="Q261" s="21" t="s">
        <v>94</v>
      </c>
      <c r="R261" s="21" t="s">
        <v>832</v>
      </c>
      <c r="S261" s="53"/>
      <c r="T261" s="21"/>
      <c r="U261" s="41">
        <f t="shared" si="51"/>
        <v>0</v>
      </c>
      <c r="V261" s="41">
        <f t="shared" si="52"/>
        <v>0</v>
      </c>
      <c r="W261" s="42">
        <v>0</v>
      </c>
      <c r="X261" s="42">
        <v>0</v>
      </c>
      <c r="Y261" s="43">
        <v>0</v>
      </c>
      <c r="Z261" s="6">
        <v>0</v>
      </c>
      <c r="AA261" s="44"/>
      <c r="AB261" s="14" t="s">
        <v>67</v>
      </c>
      <c r="AC261" s="1"/>
    </row>
    <row r="262" spans="1:30" ht="123" customHeight="1">
      <c r="A262" s="45"/>
      <c r="B262" s="16">
        <v>60</v>
      </c>
      <c r="C262" s="113">
        <v>1</v>
      </c>
      <c r="D262" s="9" t="s">
        <v>1392</v>
      </c>
      <c r="E262" s="8" t="s">
        <v>1194</v>
      </c>
      <c r="F262" s="8" t="s">
        <v>68</v>
      </c>
      <c r="G262" s="8" t="s">
        <v>68</v>
      </c>
      <c r="H262" s="17" t="s">
        <v>78</v>
      </c>
      <c r="I262" s="18" t="s">
        <v>487</v>
      </c>
      <c r="J262" s="177"/>
      <c r="K262" s="174" t="s">
        <v>1195</v>
      </c>
      <c r="L262" s="7" t="s">
        <v>1105</v>
      </c>
      <c r="M262" s="58" t="s">
        <v>1196</v>
      </c>
      <c r="N262" s="240">
        <v>2</v>
      </c>
      <c r="O262" s="36">
        <v>0</v>
      </c>
      <c r="P262" s="37">
        <v>2</v>
      </c>
      <c r="Q262" s="58" t="s">
        <v>1197</v>
      </c>
      <c r="R262" s="58" t="s">
        <v>1198</v>
      </c>
      <c r="S262" s="62"/>
      <c r="T262" s="58" t="s">
        <v>1199</v>
      </c>
      <c r="U262" s="60"/>
      <c r="V262" s="60"/>
      <c r="W262" s="115"/>
      <c r="X262" s="115"/>
      <c r="Y262" s="115"/>
      <c r="Z262" s="115"/>
      <c r="AA262" s="115"/>
      <c r="AB262" s="116"/>
      <c r="AC262" s="14"/>
    </row>
    <row r="263" spans="1:30" ht="60" customHeight="1">
      <c r="B263" s="16">
        <v>61</v>
      </c>
      <c r="C263" s="147">
        <v>1</v>
      </c>
      <c r="D263" s="8" t="s">
        <v>570</v>
      </c>
      <c r="E263" s="8" t="s">
        <v>571</v>
      </c>
      <c r="F263" s="8" t="s">
        <v>29</v>
      </c>
      <c r="G263" s="8" t="s">
        <v>572</v>
      </c>
      <c r="H263" s="22" t="s">
        <v>73</v>
      </c>
      <c r="I263" s="56" t="s">
        <v>573</v>
      </c>
      <c r="J263" s="22"/>
      <c r="K263" s="57"/>
      <c r="L263" s="9" t="s">
        <v>696</v>
      </c>
      <c r="M263" s="58" t="s">
        <v>574</v>
      </c>
      <c r="N263" s="240">
        <f t="shared" si="49"/>
        <v>1</v>
      </c>
      <c r="O263" s="36">
        <v>0</v>
      </c>
      <c r="P263" s="37">
        <v>1</v>
      </c>
      <c r="Q263" s="58" t="s">
        <v>754</v>
      </c>
      <c r="R263" s="58" t="s">
        <v>755</v>
      </c>
      <c r="S263" s="40"/>
      <c r="T263" s="8"/>
      <c r="U263" s="41">
        <f t="shared" ref="U263:U284" si="53">V263+Y263+Z263</f>
        <v>0</v>
      </c>
      <c r="V263" s="41">
        <f t="shared" ref="V263:V276" si="54">W263+X263</f>
        <v>0</v>
      </c>
      <c r="W263" s="42">
        <v>0</v>
      </c>
      <c r="X263" s="42">
        <v>0</v>
      </c>
      <c r="Y263" s="43">
        <v>0</v>
      </c>
      <c r="Z263" s="6">
        <v>0</v>
      </c>
      <c r="AA263" s="44"/>
      <c r="AB263" s="14" t="s">
        <v>67</v>
      </c>
      <c r="AC263" s="1"/>
    </row>
    <row r="264" spans="1:30" s="26" customFormat="1" ht="69.95" customHeight="1">
      <c r="A264" s="25"/>
      <c r="B264" s="16">
        <v>62</v>
      </c>
      <c r="C264" s="16">
        <v>1</v>
      </c>
      <c r="D264" s="14" t="s">
        <v>575</v>
      </c>
      <c r="E264" s="14" t="s">
        <v>576</v>
      </c>
      <c r="F264" s="14" t="s">
        <v>756</v>
      </c>
      <c r="G264" s="14" t="s">
        <v>900</v>
      </c>
      <c r="H264" s="17" t="s">
        <v>91</v>
      </c>
      <c r="I264" s="18" t="s">
        <v>92</v>
      </c>
      <c r="J264" s="75"/>
      <c r="K264" s="174" t="s">
        <v>578</v>
      </c>
      <c r="L264" s="7" t="s">
        <v>901</v>
      </c>
      <c r="M264" s="21" t="s">
        <v>225</v>
      </c>
      <c r="N264" s="240">
        <v>1</v>
      </c>
      <c r="O264" s="73">
        <v>0</v>
      </c>
      <c r="P264" s="74">
        <v>1</v>
      </c>
      <c r="Q264" s="21" t="s">
        <v>757</v>
      </c>
      <c r="R264" s="21" t="s">
        <v>902</v>
      </c>
      <c r="S264" s="53"/>
      <c r="T264" s="21" t="s">
        <v>579</v>
      </c>
    </row>
    <row r="265" spans="1:30" s="26" customFormat="1" ht="69.95" customHeight="1">
      <c r="A265" s="25"/>
      <c r="B265" s="16">
        <v>62</v>
      </c>
      <c r="C265" s="16">
        <v>2</v>
      </c>
      <c r="D265" s="14" t="s">
        <v>575</v>
      </c>
      <c r="E265" s="14" t="s">
        <v>576</v>
      </c>
      <c r="F265" s="14" t="s">
        <v>1144</v>
      </c>
      <c r="G265" s="14" t="s">
        <v>758</v>
      </c>
      <c r="H265" s="17" t="s">
        <v>91</v>
      </c>
      <c r="I265" s="18" t="s">
        <v>92</v>
      </c>
      <c r="J265" s="19"/>
      <c r="K265" s="174" t="s">
        <v>578</v>
      </c>
      <c r="L265" s="14" t="s">
        <v>944</v>
      </c>
      <c r="M265" s="21" t="s">
        <v>225</v>
      </c>
      <c r="N265" s="240">
        <v>1</v>
      </c>
      <c r="O265" s="73">
        <v>0</v>
      </c>
      <c r="P265" s="74">
        <v>1</v>
      </c>
      <c r="Q265" s="21" t="s">
        <v>757</v>
      </c>
      <c r="R265" s="21" t="s">
        <v>902</v>
      </c>
      <c r="S265" s="53"/>
      <c r="T265" s="21" t="s">
        <v>579</v>
      </c>
    </row>
    <row r="266" spans="1:30" s="26" customFormat="1" ht="69.95" customHeight="1">
      <c r="A266" s="25"/>
      <c r="B266" s="16">
        <v>62</v>
      </c>
      <c r="C266" s="16">
        <v>3</v>
      </c>
      <c r="D266" s="14" t="s">
        <v>575</v>
      </c>
      <c r="E266" s="14" t="s">
        <v>576</v>
      </c>
      <c r="F266" s="14" t="s">
        <v>1227</v>
      </c>
      <c r="G266" s="14" t="s">
        <v>577</v>
      </c>
      <c r="H266" s="17" t="s">
        <v>91</v>
      </c>
      <c r="I266" s="18" t="s">
        <v>92</v>
      </c>
      <c r="J266" s="19"/>
      <c r="K266" s="174" t="s">
        <v>578</v>
      </c>
      <c r="L266" s="7" t="s">
        <v>743</v>
      </c>
      <c r="M266" s="21" t="s">
        <v>225</v>
      </c>
      <c r="N266" s="240">
        <v>1</v>
      </c>
      <c r="O266" s="73">
        <v>0</v>
      </c>
      <c r="P266" s="74">
        <v>1</v>
      </c>
      <c r="Q266" s="21" t="s">
        <v>757</v>
      </c>
      <c r="R266" s="21" t="s">
        <v>902</v>
      </c>
      <c r="S266" s="53"/>
      <c r="T266" s="21" t="s">
        <v>579</v>
      </c>
    </row>
    <row r="267" spans="1:30" s="26" customFormat="1" ht="69.95" customHeight="1">
      <c r="B267" s="16">
        <v>62</v>
      </c>
      <c r="C267" s="16">
        <v>4</v>
      </c>
      <c r="D267" s="14" t="s">
        <v>575</v>
      </c>
      <c r="E267" s="14" t="s">
        <v>576</v>
      </c>
      <c r="F267" s="12" t="s">
        <v>29</v>
      </c>
      <c r="G267" s="14" t="s">
        <v>580</v>
      </c>
      <c r="H267" s="17" t="s">
        <v>91</v>
      </c>
      <c r="I267" s="18" t="s">
        <v>92</v>
      </c>
      <c r="J267" s="19"/>
      <c r="K267" s="174" t="s">
        <v>578</v>
      </c>
      <c r="L267" s="7" t="s">
        <v>710</v>
      </c>
      <c r="M267" s="21" t="s">
        <v>225</v>
      </c>
      <c r="N267" s="240">
        <v>1</v>
      </c>
      <c r="O267" s="73">
        <v>0</v>
      </c>
      <c r="P267" s="74">
        <v>1</v>
      </c>
      <c r="Q267" s="21" t="s">
        <v>757</v>
      </c>
      <c r="R267" s="21" t="s">
        <v>902</v>
      </c>
      <c r="S267" s="53"/>
      <c r="T267" s="21" t="s">
        <v>579</v>
      </c>
    </row>
    <row r="268" spans="1:30" s="26" customFormat="1" ht="69.95" customHeight="1">
      <c r="B268" s="16">
        <v>64</v>
      </c>
      <c r="C268" s="16">
        <v>1</v>
      </c>
      <c r="D268" s="8" t="s">
        <v>581</v>
      </c>
      <c r="E268" s="8" t="s">
        <v>582</v>
      </c>
      <c r="F268" s="40" t="s">
        <v>583</v>
      </c>
      <c r="G268" s="8" t="s">
        <v>584</v>
      </c>
      <c r="H268" s="17" t="s">
        <v>189</v>
      </c>
      <c r="I268" s="184" t="s">
        <v>585</v>
      </c>
      <c r="J268" s="141"/>
      <c r="K268" s="57" t="s">
        <v>586</v>
      </c>
      <c r="L268" s="9" t="s">
        <v>17</v>
      </c>
      <c r="M268" s="58" t="s">
        <v>587</v>
      </c>
      <c r="N268" s="240">
        <f>O268+P268</f>
        <v>0</v>
      </c>
      <c r="O268" s="36">
        <v>0</v>
      </c>
      <c r="P268" s="37">
        <v>0</v>
      </c>
      <c r="Q268" s="58" t="s">
        <v>588</v>
      </c>
      <c r="R268" s="58" t="s">
        <v>589</v>
      </c>
      <c r="S268" s="142"/>
      <c r="T268" s="58"/>
      <c r="U268" s="38">
        <f t="shared" si="53"/>
        <v>120</v>
      </c>
      <c r="V268" s="38">
        <f t="shared" si="54"/>
        <v>0</v>
      </c>
      <c r="W268" s="175"/>
      <c r="X268" s="175"/>
      <c r="Y268" s="175">
        <v>120</v>
      </c>
      <c r="Z268" s="175"/>
      <c r="AA268" s="175"/>
      <c r="AB268" s="14" t="s">
        <v>67</v>
      </c>
      <c r="AC268" s="14"/>
    </row>
    <row r="269" spans="1:30" s="26" customFormat="1" ht="102.75" customHeight="1">
      <c r="B269" s="16">
        <v>65</v>
      </c>
      <c r="C269" s="16">
        <v>1</v>
      </c>
      <c r="D269" s="9" t="s">
        <v>590</v>
      </c>
      <c r="E269" s="8" t="s">
        <v>591</v>
      </c>
      <c r="F269" s="8" t="s">
        <v>30</v>
      </c>
      <c r="G269" s="8" t="s">
        <v>592</v>
      </c>
      <c r="H269" s="22" t="s">
        <v>759</v>
      </c>
      <c r="I269" s="56" t="s">
        <v>593</v>
      </c>
      <c r="J269" s="141"/>
      <c r="K269" s="57"/>
      <c r="L269" s="9" t="s">
        <v>696</v>
      </c>
      <c r="M269" s="58" t="s">
        <v>594</v>
      </c>
      <c r="N269" s="244">
        <v>1</v>
      </c>
      <c r="O269" s="36">
        <v>1</v>
      </c>
      <c r="P269" s="37">
        <v>0</v>
      </c>
      <c r="Q269" s="58" t="s">
        <v>595</v>
      </c>
      <c r="R269" s="58" t="s">
        <v>596</v>
      </c>
      <c r="S269" s="169" t="s">
        <v>805</v>
      </c>
      <c r="T269" s="8"/>
      <c r="U269" s="414"/>
    </row>
    <row r="270" spans="1:30" s="26" customFormat="1" ht="102.75" customHeight="1">
      <c r="B270" s="16">
        <v>66</v>
      </c>
      <c r="C270" s="16">
        <v>1</v>
      </c>
      <c r="D270" s="8" t="s">
        <v>1038</v>
      </c>
      <c r="E270" s="8" t="s">
        <v>1039</v>
      </c>
      <c r="F270" s="8" t="s">
        <v>27</v>
      </c>
      <c r="G270" s="8" t="s">
        <v>101</v>
      </c>
      <c r="H270" s="22" t="s">
        <v>91</v>
      </c>
      <c r="I270" s="56" t="s">
        <v>1132</v>
      </c>
      <c r="J270" s="22"/>
      <c r="K270" s="57" t="s">
        <v>1133</v>
      </c>
      <c r="L270" s="9" t="s">
        <v>833</v>
      </c>
      <c r="M270" s="58" t="s">
        <v>1040</v>
      </c>
      <c r="N270" s="240">
        <f>O270+P270</f>
        <v>0</v>
      </c>
      <c r="O270" s="36">
        <v>0</v>
      </c>
      <c r="P270" s="37">
        <v>0</v>
      </c>
      <c r="Q270" s="415" t="s">
        <v>1041</v>
      </c>
      <c r="R270" s="58" t="s">
        <v>1042</v>
      </c>
      <c r="S270" s="40"/>
      <c r="T270" s="8" t="s">
        <v>1043</v>
      </c>
      <c r="U270" s="38"/>
      <c r="V270" s="38"/>
      <c r="W270" s="175"/>
      <c r="X270" s="175"/>
      <c r="Y270" s="175"/>
      <c r="Z270" s="175"/>
      <c r="AA270" s="175"/>
      <c r="AB270" s="14"/>
      <c r="AC270" s="14"/>
      <c r="AD270" s="414"/>
    </row>
    <row r="271" spans="1:30" s="26" customFormat="1" ht="102.75" customHeight="1">
      <c r="B271" s="16">
        <v>66</v>
      </c>
      <c r="C271" s="16">
        <v>2</v>
      </c>
      <c r="D271" s="8" t="s">
        <v>1038</v>
      </c>
      <c r="E271" s="8" t="s">
        <v>1039</v>
      </c>
      <c r="F271" s="8" t="s">
        <v>70</v>
      </c>
      <c r="G271" s="8" t="s">
        <v>716</v>
      </c>
      <c r="H271" s="22" t="s">
        <v>91</v>
      </c>
      <c r="I271" s="56" t="s">
        <v>1132</v>
      </c>
      <c r="J271" s="22"/>
      <c r="K271" s="57" t="s">
        <v>1134</v>
      </c>
      <c r="L271" s="9" t="s">
        <v>1105</v>
      </c>
      <c r="M271" s="58" t="s">
        <v>1040</v>
      </c>
      <c r="N271" s="240">
        <f>O271+P271</f>
        <v>0</v>
      </c>
      <c r="O271" s="36">
        <v>0</v>
      </c>
      <c r="P271" s="37">
        <v>0</v>
      </c>
      <c r="Q271" s="415" t="s">
        <v>1135</v>
      </c>
      <c r="R271" s="58" t="s">
        <v>1136</v>
      </c>
      <c r="S271" s="40"/>
      <c r="T271" s="8" t="s">
        <v>1137</v>
      </c>
      <c r="U271" s="38"/>
      <c r="V271" s="38"/>
      <c r="W271" s="175"/>
      <c r="X271" s="175"/>
      <c r="Y271" s="175"/>
      <c r="Z271" s="175"/>
      <c r="AA271" s="175"/>
      <c r="AB271" s="14"/>
      <c r="AC271" s="14"/>
      <c r="AD271" s="414"/>
    </row>
    <row r="272" spans="1:30" s="26" customFormat="1" ht="102.75" customHeight="1">
      <c r="B272" s="16">
        <v>66</v>
      </c>
      <c r="C272" s="16">
        <v>3</v>
      </c>
      <c r="D272" s="8" t="s">
        <v>1038</v>
      </c>
      <c r="E272" s="8" t="s">
        <v>1039</v>
      </c>
      <c r="F272" s="8" t="s">
        <v>779</v>
      </c>
      <c r="G272" s="8" t="s">
        <v>941</v>
      </c>
      <c r="H272" s="22" t="s">
        <v>91</v>
      </c>
      <c r="I272" s="56" t="s">
        <v>1132</v>
      </c>
      <c r="J272" s="22"/>
      <c r="K272" s="57" t="s">
        <v>1138</v>
      </c>
      <c r="L272" s="9" t="s">
        <v>1105</v>
      </c>
      <c r="M272" s="58" t="s">
        <v>1040</v>
      </c>
      <c r="N272" s="240">
        <f>O272+P272</f>
        <v>0</v>
      </c>
      <c r="O272" s="36">
        <v>0</v>
      </c>
      <c r="P272" s="37">
        <v>0</v>
      </c>
      <c r="Q272" s="415" t="s">
        <v>1139</v>
      </c>
      <c r="R272" s="58" t="s">
        <v>1140</v>
      </c>
      <c r="S272" s="40"/>
      <c r="T272" s="8" t="s">
        <v>1141</v>
      </c>
      <c r="U272" s="38"/>
      <c r="V272" s="38"/>
      <c r="W272" s="175"/>
      <c r="X272" s="175"/>
      <c r="Y272" s="175"/>
      <c r="Z272" s="175"/>
      <c r="AA272" s="175"/>
      <c r="AB272" s="14"/>
      <c r="AC272" s="14"/>
      <c r="AD272" s="414"/>
    </row>
    <row r="273" spans="1:16375" ht="71.25" customHeight="1">
      <c r="A273" s="266"/>
      <c r="B273" s="16">
        <v>67</v>
      </c>
      <c r="C273" s="16">
        <v>1</v>
      </c>
      <c r="D273" s="14" t="s">
        <v>1393</v>
      </c>
      <c r="E273" s="14" t="s">
        <v>1394</v>
      </c>
      <c r="F273" s="14" t="s">
        <v>10</v>
      </c>
      <c r="G273" s="14" t="s">
        <v>560</v>
      </c>
      <c r="H273" s="17" t="s">
        <v>1395</v>
      </c>
      <c r="I273" s="18" t="s">
        <v>1598</v>
      </c>
      <c r="J273" s="19"/>
      <c r="K273" s="20"/>
      <c r="L273" s="7" t="s">
        <v>1396</v>
      </c>
      <c r="M273" s="21" t="s">
        <v>225</v>
      </c>
      <c r="N273" s="240">
        <v>1</v>
      </c>
      <c r="O273" s="263">
        <v>1</v>
      </c>
      <c r="P273" s="264">
        <v>0</v>
      </c>
      <c r="Q273" s="262" t="s">
        <v>1397</v>
      </c>
      <c r="R273" s="262" t="s">
        <v>1398</v>
      </c>
      <c r="S273" s="265"/>
      <c r="T273" s="262"/>
      <c r="U273" s="266"/>
      <c r="V273" s="266"/>
      <c r="W273" s="266"/>
      <c r="X273" s="266"/>
      <c r="Y273" s="266"/>
      <c r="Z273" s="266"/>
      <c r="AA273" s="266"/>
      <c r="AB273" s="266"/>
      <c r="AC273" s="266"/>
      <c r="AD273" s="266"/>
      <c r="AE273" s="266"/>
      <c r="AF273" s="266"/>
      <c r="AG273" s="266"/>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c r="CF273" s="266"/>
      <c r="CG273" s="266"/>
      <c r="CH273" s="266"/>
      <c r="CI273" s="266"/>
      <c r="CJ273" s="266"/>
      <c r="CK273" s="266"/>
      <c r="CL273" s="266"/>
      <c r="CM273" s="266"/>
      <c r="CN273" s="266"/>
      <c r="CO273" s="266"/>
      <c r="CP273" s="266"/>
      <c r="CQ273" s="266"/>
      <c r="CR273" s="266"/>
      <c r="CS273" s="266"/>
      <c r="CT273" s="266"/>
      <c r="CU273" s="266"/>
      <c r="CV273" s="266"/>
      <c r="CW273" s="266"/>
      <c r="CX273" s="266"/>
      <c r="CY273" s="266"/>
      <c r="CZ273" s="266"/>
      <c r="DA273" s="266"/>
      <c r="DB273" s="266"/>
      <c r="DC273" s="266"/>
      <c r="DD273" s="266"/>
      <c r="DE273" s="266"/>
      <c r="DF273" s="266"/>
      <c r="DG273" s="266"/>
      <c r="DH273" s="266"/>
      <c r="DI273" s="266"/>
      <c r="DJ273" s="266"/>
      <c r="DK273" s="266"/>
      <c r="DL273" s="266"/>
      <c r="DM273" s="266"/>
      <c r="DN273" s="266"/>
      <c r="DO273" s="266"/>
      <c r="DP273" s="266"/>
      <c r="DQ273" s="266"/>
      <c r="DR273" s="266"/>
      <c r="DS273" s="266"/>
      <c r="DT273" s="266"/>
      <c r="DU273" s="266"/>
      <c r="DV273" s="266"/>
      <c r="DW273" s="266"/>
      <c r="DX273" s="266"/>
      <c r="DY273" s="266"/>
      <c r="DZ273" s="266"/>
      <c r="EA273" s="266"/>
      <c r="EB273" s="266"/>
      <c r="EC273" s="266"/>
      <c r="ED273" s="266"/>
      <c r="EE273" s="266"/>
      <c r="EF273" s="266"/>
      <c r="EG273" s="266"/>
      <c r="EH273" s="266"/>
      <c r="EI273" s="266"/>
      <c r="EJ273" s="266"/>
      <c r="EK273" s="266"/>
      <c r="EL273" s="266"/>
      <c r="EM273" s="266"/>
      <c r="EN273" s="266"/>
      <c r="EO273" s="266"/>
      <c r="EP273" s="266"/>
      <c r="EQ273" s="266"/>
      <c r="ER273" s="266"/>
      <c r="ES273" s="266"/>
      <c r="ET273" s="266"/>
      <c r="EU273" s="266"/>
      <c r="EV273" s="266"/>
      <c r="EW273" s="266"/>
      <c r="EX273" s="266"/>
      <c r="EY273" s="266"/>
      <c r="EZ273" s="266"/>
      <c r="FA273" s="266"/>
      <c r="FB273" s="266"/>
      <c r="FC273" s="266"/>
      <c r="FD273" s="266"/>
      <c r="FE273" s="266"/>
      <c r="FF273" s="266"/>
      <c r="FG273" s="266"/>
      <c r="FH273" s="266"/>
      <c r="FI273" s="266"/>
      <c r="FJ273" s="266"/>
      <c r="FK273" s="266"/>
      <c r="FL273" s="266"/>
      <c r="FM273" s="266"/>
      <c r="FN273" s="266"/>
      <c r="FO273" s="266"/>
      <c r="FP273" s="266"/>
      <c r="FQ273" s="266"/>
      <c r="FR273" s="266"/>
      <c r="FS273" s="266"/>
      <c r="FT273" s="266"/>
      <c r="FU273" s="266"/>
      <c r="FV273" s="266"/>
      <c r="FW273" s="266"/>
      <c r="FX273" s="266"/>
      <c r="FY273" s="266"/>
      <c r="FZ273" s="266"/>
      <c r="GA273" s="266"/>
      <c r="GB273" s="266"/>
      <c r="GC273" s="266"/>
      <c r="GD273" s="266"/>
      <c r="GE273" s="266"/>
      <c r="GF273" s="266"/>
      <c r="GG273" s="266"/>
      <c r="GH273" s="266"/>
      <c r="GI273" s="266"/>
      <c r="GJ273" s="266"/>
      <c r="GK273" s="266"/>
      <c r="GL273" s="266"/>
      <c r="GM273" s="266"/>
      <c r="GN273" s="266"/>
      <c r="GO273" s="266"/>
      <c r="GP273" s="266"/>
      <c r="GQ273" s="266"/>
      <c r="GR273" s="266"/>
      <c r="GS273" s="266"/>
      <c r="GT273" s="266"/>
      <c r="GU273" s="266"/>
      <c r="GV273" s="266"/>
      <c r="GW273" s="266"/>
      <c r="GX273" s="266"/>
      <c r="GY273" s="266"/>
      <c r="GZ273" s="266"/>
      <c r="HA273" s="266"/>
      <c r="HB273" s="266"/>
      <c r="HC273" s="266"/>
      <c r="HD273" s="266"/>
      <c r="HE273" s="266"/>
      <c r="HF273" s="266"/>
      <c r="HG273" s="266"/>
      <c r="HH273" s="266"/>
      <c r="HI273" s="266"/>
      <c r="HJ273" s="266"/>
      <c r="HK273" s="266"/>
      <c r="HL273" s="266"/>
      <c r="HM273" s="266"/>
      <c r="HN273" s="266"/>
      <c r="HO273" s="266"/>
      <c r="HP273" s="266"/>
      <c r="HQ273" s="266"/>
      <c r="HR273" s="266"/>
      <c r="HS273" s="266"/>
      <c r="HT273" s="266"/>
      <c r="HU273" s="266"/>
      <c r="HV273" s="266"/>
      <c r="HW273" s="266"/>
      <c r="HX273" s="266"/>
      <c r="HY273" s="266"/>
      <c r="HZ273" s="266"/>
      <c r="IA273" s="266"/>
      <c r="IB273" s="266"/>
      <c r="IC273" s="266"/>
      <c r="ID273" s="266"/>
      <c r="IE273" s="266"/>
      <c r="IF273" s="266"/>
      <c r="IG273" s="266"/>
      <c r="IH273" s="266"/>
      <c r="II273" s="266"/>
      <c r="IJ273" s="266"/>
      <c r="IK273" s="266"/>
      <c r="IL273" s="266"/>
      <c r="IM273" s="266"/>
      <c r="IN273" s="266"/>
      <c r="IO273" s="266"/>
      <c r="IP273" s="266"/>
      <c r="IQ273" s="266"/>
      <c r="IR273" s="266"/>
      <c r="IS273" s="266"/>
      <c r="IT273" s="266"/>
      <c r="IU273" s="266"/>
      <c r="IV273" s="266"/>
      <c r="IW273" s="266"/>
      <c r="IX273" s="266"/>
      <c r="IY273" s="266"/>
      <c r="IZ273" s="266"/>
      <c r="JA273" s="266"/>
      <c r="JB273" s="266"/>
      <c r="JC273" s="266"/>
      <c r="JD273" s="266"/>
      <c r="JE273" s="266"/>
      <c r="JF273" s="266"/>
      <c r="JG273" s="266"/>
      <c r="JH273" s="266"/>
      <c r="JI273" s="266"/>
      <c r="JJ273" s="266"/>
      <c r="JK273" s="266"/>
      <c r="JL273" s="266"/>
      <c r="JM273" s="266"/>
      <c r="JN273" s="266"/>
      <c r="JO273" s="266"/>
      <c r="JP273" s="266"/>
      <c r="JQ273" s="266"/>
      <c r="JR273" s="266"/>
      <c r="JS273" s="266"/>
      <c r="JT273" s="266"/>
      <c r="JU273" s="266"/>
      <c r="JV273" s="266"/>
      <c r="JW273" s="266"/>
      <c r="JX273" s="266"/>
      <c r="JY273" s="266"/>
      <c r="JZ273" s="266"/>
      <c r="KA273" s="266"/>
      <c r="KB273" s="266"/>
      <c r="KC273" s="266"/>
      <c r="KD273" s="266"/>
      <c r="KE273" s="266"/>
      <c r="KF273" s="266"/>
      <c r="KG273" s="266"/>
      <c r="KH273" s="266"/>
      <c r="KI273" s="266"/>
      <c r="KJ273" s="266"/>
      <c r="KK273" s="266"/>
      <c r="KL273" s="266"/>
      <c r="KM273" s="266"/>
      <c r="KN273" s="266"/>
      <c r="KO273" s="266"/>
      <c r="KP273" s="266"/>
      <c r="KQ273" s="266"/>
      <c r="KR273" s="266"/>
      <c r="KS273" s="266"/>
      <c r="KT273" s="266"/>
      <c r="KU273" s="266"/>
      <c r="KV273" s="266"/>
      <c r="KW273" s="266"/>
      <c r="KX273" s="266"/>
      <c r="KY273" s="266"/>
      <c r="KZ273" s="266"/>
      <c r="LA273" s="266"/>
      <c r="LB273" s="266"/>
      <c r="LC273" s="266"/>
      <c r="LD273" s="266"/>
      <c r="LE273" s="266"/>
      <c r="LF273" s="266"/>
      <c r="LG273" s="266"/>
      <c r="LH273" s="266"/>
      <c r="LI273" s="266"/>
      <c r="LJ273" s="266"/>
      <c r="LK273" s="266"/>
      <c r="LL273" s="266"/>
      <c r="LM273" s="266"/>
      <c r="LN273" s="266"/>
      <c r="LO273" s="266"/>
      <c r="LP273" s="266"/>
      <c r="LQ273" s="266"/>
      <c r="LR273" s="266"/>
      <c r="LS273" s="266"/>
      <c r="LT273" s="266"/>
      <c r="LU273" s="266"/>
      <c r="LV273" s="266"/>
      <c r="LW273" s="266"/>
      <c r="LX273" s="266"/>
      <c r="LY273" s="266"/>
      <c r="LZ273" s="266"/>
      <c r="MA273" s="266"/>
      <c r="MB273" s="266"/>
      <c r="MC273" s="266"/>
      <c r="MD273" s="266"/>
      <c r="ME273" s="266"/>
      <c r="MF273" s="266"/>
      <c r="MG273" s="266"/>
      <c r="MH273" s="266"/>
      <c r="MI273" s="266"/>
      <c r="MJ273" s="266"/>
      <c r="MK273" s="266"/>
      <c r="ML273" s="266"/>
      <c r="MM273" s="266"/>
      <c r="MN273" s="266"/>
      <c r="MO273" s="266"/>
      <c r="MP273" s="266"/>
      <c r="MQ273" s="266"/>
      <c r="MR273" s="266"/>
      <c r="MS273" s="266"/>
      <c r="MT273" s="266"/>
      <c r="MU273" s="266"/>
      <c r="MV273" s="266"/>
      <c r="MW273" s="266"/>
      <c r="MX273" s="266"/>
      <c r="MY273" s="266"/>
      <c r="MZ273" s="266"/>
      <c r="NA273" s="266"/>
      <c r="NB273" s="266"/>
      <c r="NC273" s="266"/>
      <c r="ND273" s="266"/>
      <c r="NE273" s="266"/>
      <c r="NF273" s="266"/>
      <c r="NG273" s="266"/>
      <c r="NH273" s="266"/>
      <c r="NI273" s="266"/>
      <c r="NJ273" s="266"/>
      <c r="NK273" s="266"/>
      <c r="NL273" s="266"/>
      <c r="NM273" s="266"/>
      <c r="NN273" s="266"/>
      <c r="NO273" s="266"/>
      <c r="NP273" s="266"/>
      <c r="NQ273" s="266"/>
      <c r="NR273" s="266"/>
      <c r="NS273" s="266"/>
      <c r="NT273" s="266"/>
      <c r="NU273" s="266"/>
      <c r="NV273" s="266"/>
      <c r="NW273" s="266"/>
      <c r="NX273" s="266"/>
      <c r="NY273" s="266"/>
      <c r="NZ273" s="266"/>
      <c r="OA273" s="266"/>
      <c r="OB273" s="266"/>
      <c r="OC273" s="266"/>
      <c r="OD273" s="266"/>
      <c r="OE273" s="266"/>
      <c r="OF273" s="266"/>
      <c r="OG273" s="266"/>
      <c r="OH273" s="266"/>
      <c r="OI273" s="266"/>
      <c r="OJ273" s="266"/>
      <c r="OK273" s="266"/>
      <c r="OL273" s="266"/>
      <c r="OM273" s="266"/>
      <c r="ON273" s="266"/>
      <c r="OO273" s="266"/>
      <c r="OP273" s="266"/>
      <c r="OQ273" s="266"/>
      <c r="OR273" s="266"/>
      <c r="OS273" s="266"/>
      <c r="OT273" s="266"/>
      <c r="OU273" s="266"/>
      <c r="OV273" s="266"/>
      <c r="OW273" s="266"/>
      <c r="OX273" s="266"/>
      <c r="OY273" s="266"/>
      <c r="OZ273" s="266"/>
      <c r="PA273" s="266"/>
      <c r="PB273" s="266"/>
      <c r="PC273" s="266"/>
      <c r="PD273" s="266"/>
      <c r="PE273" s="266"/>
      <c r="PF273" s="266"/>
      <c r="PG273" s="266"/>
      <c r="PH273" s="266"/>
      <c r="PI273" s="266"/>
      <c r="PJ273" s="266"/>
      <c r="PK273" s="266"/>
      <c r="PL273" s="266"/>
      <c r="PM273" s="266"/>
      <c r="PN273" s="266"/>
      <c r="PO273" s="266"/>
      <c r="PP273" s="266"/>
      <c r="PQ273" s="266"/>
      <c r="PR273" s="266"/>
      <c r="PS273" s="266"/>
      <c r="PT273" s="266"/>
      <c r="PU273" s="266"/>
      <c r="PV273" s="266"/>
      <c r="PW273" s="266"/>
      <c r="PX273" s="266"/>
      <c r="PY273" s="266"/>
      <c r="PZ273" s="266"/>
      <c r="QA273" s="266"/>
      <c r="QB273" s="266"/>
      <c r="QC273" s="266"/>
      <c r="QD273" s="266"/>
      <c r="QE273" s="266"/>
      <c r="QF273" s="266"/>
      <c r="QG273" s="266"/>
      <c r="QH273" s="266"/>
      <c r="QI273" s="266"/>
      <c r="QJ273" s="266"/>
      <c r="QK273" s="266"/>
      <c r="QL273" s="266"/>
      <c r="QM273" s="266"/>
      <c r="QN273" s="266"/>
      <c r="QO273" s="266"/>
      <c r="QP273" s="266"/>
      <c r="QQ273" s="266"/>
      <c r="QR273" s="266"/>
      <c r="QS273" s="266"/>
      <c r="QT273" s="266"/>
      <c r="QU273" s="266"/>
      <c r="QV273" s="266"/>
      <c r="QW273" s="266"/>
      <c r="QX273" s="266"/>
      <c r="QY273" s="266"/>
      <c r="QZ273" s="266"/>
      <c r="RA273" s="266"/>
      <c r="RB273" s="266"/>
      <c r="RC273" s="266"/>
      <c r="RD273" s="266"/>
      <c r="RE273" s="266"/>
      <c r="RF273" s="266"/>
      <c r="RG273" s="266"/>
      <c r="RH273" s="266"/>
      <c r="RI273" s="266"/>
      <c r="RJ273" s="266"/>
      <c r="RK273" s="266"/>
      <c r="RL273" s="266"/>
      <c r="RM273" s="266"/>
      <c r="RN273" s="266"/>
      <c r="RO273" s="266"/>
      <c r="RP273" s="266"/>
      <c r="RQ273" s="266"/>
      <c r="RR273" s="266"/>
      <c r="RS273" s="266"/>
      <c r="RT273" s="266"/>
      <c r="RU273" s="266"/>
      <c r="RV273" s="266"/>
      <c r="RW273" s="266"/>
      <c r="RX273" s="266"/>
      <c r="RY273" s="266"/>
      <c r="RZ273" s="266"/>
      <c r="SA273" s="266"/>
      <c r="SB273" s="266"/>
      <c r="SC273" s="266"/>
      <c r="SD273" s="266"/>
      <c r="SE273" s="266"/>
      <c r="SF273" s="266"/>
      <c r="SG273" s="266"/>
      <c r="SH273" s="266"/>
      <c r="SI273" s="266"/>
      <c r="SJ273" s="266"/>
      <c r="SK273" s="266"/>
      <c r="SL273" s="266"/>
      <c r="SM273" s="266"/>
      <c r="SN273" s="266"/>
      <c r="SO273" s="266"/>
      <c r="SP273" s="266"/>
      <c r="SQ273" s="266"/>
      <c r="SR273" s="266"/>
      <c r="SS273" s="266"/>
      <c r="ST273" s="266"/>
      <c r="SU273" s="266"/>
      <c r="SV273" s="266"/>
      <c r="SW273" s="266"/>
      <c r="SX273" s="266"/>
      <c r="SY273" s="266"/>
      <c r="SZ273" s="266"/>
      <c r="TA273" s="266"/>
      <c r="TB273" s="266"/>
      <c r="TC273" s="266"/>
      <c r="TD273" s="266"/>
      <c r="TE273" s="266"/>
      <c r="TF273" s="266"/>
      <c r="TG273" s="266"/>
      <c r="TH273" s="266"/>
      <c r="TI273" s="266"/>
      <c r="TJ273" s="266"/>
      <c r="TK273" s="266"/>
      <c r="TL273" s="266"/>
      <c r="TM273" s="266"/>
      <c r="TN273" s="266"/>
      <c r="TO273" s="266"/>
      <c r="TP273" s="266"/>
      <c r="TQ273" s="266"/>
      <c r="TR273" s="266"/>
      <c r="TS273" s="266"/>
      <c r="TT273" s="266"/>
      <c r="TU273" s="266"/>
      <c r="TV273" s="266"/>
      <c r="TW273" s="266"/>
      <c r="TX273" s="266"/>
      <c r="TY273" s="266"/>
      <c r="TZ273" s="266"/>
      <c r="UA273" s="266"/>
      <c r="UB273" s="266"/>
      <c r="UC273" s="266"/>
      <c r="UD273" s="266"/>
      <c r="UE273" s="266"/>
      <c r="UF273" s="266"/>
      <c r="UG273" s="266"/>
      <c r="UH273" s="266"/>
      <c r="UI273" s="266"/>
      <c r="UJ273" s="266"/>
      <c r="UK273" s="266"/>
      <c r="UL273" s="266"/>
      <c r="UM273" s="266"/>
      <c r="UN273" s="266"/>
      <c r="UO273" s="266"/>
      <c r="UP273" s="266"/>
      <c r="UQ273" s="266"/>
      <c r="UR273" s="266"/>
      <c r="US273" s="266"/>
      <c r="UT273" s="266"/>
      <c r="UU273" s="266"/>
      <c r="UV273" s="266"/>
      <c r="UW273" s="266"/>
      <c r="UX273" s="266"/>
      <c r="UY273" s="266"/>
      <c r="UZ273" s="266"/>
      <c r="VA273" s="266"/>
      <c r="VB273" s="266"/>
      <c r="VC273" s="266"/>
      <c r="VD273" s="266"/>
      <c r="VE273" s="266"/>
      <c r="VF273" s="266"/>
      <c r="VG273" s="266"/>
      <c r="VH273" s="266"/>
      <c r="VI273" s="266"/>
      <c r="VJ273" s="266"/>
      <c r="VK273" s="266"/>
      <c r="VL273" s="266"/>
      <c r="VM273" s="266"/>
      <c r="VN273" s="266"/>
      <c r="VO273" s="266"/>
      <c r="VP273" s="266"/>
      <c r="VQ273" s="266"/>
      <c r="VR273" s="266"/>
      <c r="VS273" s="266"/>
      <c r="VT273" s="266"/>
      <c r="VU273" s="266"/>
      <c r="VV273" s="266"/>
      <c r="VW273" s="266"/>
      <c r="VX273" s="266"/>
      <c r="VY273" s="266"/>
      <c r="VZ273" s="266"/>
      <c r="WA273" s="266"/>
      <c r="WB273" s="266"/>
      <c r="WC273" s="266"/>
      <c r="WD273" s="266"/>
      <c r="WE273" s="266"/>
      <c r="WF273" s="266"/>
      <c r="WG273" s="266"/>
      <c r="WH273" s="266"/>
      <c r="WI273" s="266"/>
      <c r="WJ273" s="266"/>
      <c r="WK273" s="266"/>
      <c r="WL273" s="266"/>
      <c r="WM273" s="266"/>
      <c r="WN273" s="266"/>
      <c r="WO273" s="266"/>
      <c r="WP273" s="266"/>
      <c r="WQ273" s="266"/>
      <c r="WR273" s="266"/>
      <c r="WS273" s="266"/>
      <c r="WT273" s="266"/>
      <c r="WU273" s="266"/>
      <c r="WV273" s="266"/>
      <c r="WW273" s="266"/>
      <c r="WX273" s="266"/>
      <c r="WY273" s="266"/>
      <c r="WZ273" s="266"/>
      <c r="XA273" s="266"/>
      <c r="XB273" s="266"/>
      <c r="XC273" s="266"/>
      <c r="XD273" s="266"/>
      <c r="XE273" s="266"/>
      <c r="XF273" s="266"/>
      <c r="XG273" s="266"/>
      <c r="XH273" s="266"/>
      <c r="XI273" s="266"/>
      <c r="XJ273" s="266"/>
      <c r="XK273" s="266"/>
      <c r="XL273" s="266"/>
      <c r="XM273" s="266"/>
      <c r="XN273" s="266"/>
      <c r="XO273" s="266"/>
      <c r="XP273" s="266"/>
      <c r="XQ273" s="266"/>
      <c r="XR273" s="266"/>
      <c r="XS273" s="266"/>
      <c r="XT273" s="266"/>
      <c r="XU273" s="266"/>
      <c r="XV273" s="266"/>
      <c r="XW273" s="266"/>
      <c r="XX273" s="266"/>
      <c r="XY273" s="266"/>
      <c r="XZ273" s="266"/>
      <c r="YA273" s="266"/>
      <c r="YB273" s="266"/>
      <c r="YC273" s="266"/>
      <c r="YD273" s="266"/>
      <c r="YE273" s="266"/>
      <c r="YF273" s="266"/>
      <c r="YG273" s="266"/>
      <c r="YH273" s="266"/>
      <c r="YI273" s="266"/>
      <c r="YJ273" s="266"/>
      <c r="YK273" s="266"/>
      <c r="YL273" s="266"/>
      <c r="YM273" s="266"/>
      <c r="YN273" s="266"/>
      <c r="YO273" s="266"/>
      <c r="YP273" s="266"/>
      <c r="YQ273" s="266"/>
      <c r="YR273" s="266"/>
      <c r="YS273" s="266"/>
      <c r="YT273" s="266"/>
      <c r="YU273" s="266"/>
      <c r="YV273" s="266"/>
      <c r="YW273" s="266"/>
      <c r="YX273" s="266"/>
      <c r="YY273" s="266"/>
      <c r="YZ273" s="266"/>
      <c r="ZA273" s="266"/>
      <c r="ZB273" s="266"/>
      <c r="ZC273" s="266"/>
      <c r="ZD273" s="266"/>
      <c r="ZE273" s="266"/>
      <c r="ZF273" s="266"/>
      <c r="ZG273" s="266"/>
      <c r="ZH273" s="266"/>
      <c r="ZI273" s="266"/>
      <c r="ZJ273" s="266"/>
      <c r="ZK273" s="266"/>
      <c r="ZL273" s="266"/>
      <c r="ZM273" s="266"/>
      <c r="ZN273" s="266"/>
      <c r="ZO273" s="266"/>
      <c r="ZP273" s="266"/>
      <c r="ZQ273" s="266"/>
      <c r="ZR273" s="266"/>
      <c r="ZS273" s="266"/>
      <c r="ZT273" s="266"/>
      <c r="ZU273" s="266"/>
      <c r="ZV273" s="266"/>
      <c r="ZW273" s="266"/>
      <c r="ZX273" s="266"/>
      <c r="ZY273" s="266"/>
      <c r="ZZ273" s="266"/>
      <c r="AAA273" s="266"/>
      <c r="AAB273" s="266"/>
      <c r="AAC273" s="266"/>
      <c r="AAD273" s="266"/>
      <c r="AAE273" s="266"/>
      <c r="AAF273" s="266"/>
      <c r="AAG273" s="266"/>
      <c r="AAH273" s="266"/>
      <c r="AAI273" s="266"/>
      <c r="AAJ273" s="266"/>
      <c r="AAK273" s="266"/>
      <c r="AAL273" s="266"/>
      <c r="AAM273" s="266"/>
      <c r="AAN273" s="266"/>
      <c r="AAO273" s="266"/>
      <c r="AAP273" s="266"/>
      <c r="AAQ273" s="266"/>
      <c r="AAR273" s="266"/>
      <c r="AAS273" s="266"/>
      <c r="AAT273" s="266"/>
      <c r="AAU273" s="266"/>
      <c r="AAV273" s="266"/>
      <c r="AAW273" s="266"/>
      <c r="AAX273" s="266"/>
      <c r="AAY273" s="266"/>
      <c r="AAZ273" s="266"/>
      <c r="ABA273" s="266"/>
      <c r="ABB273" s="266"/>
      <c r="ABC273" s="266"/>
      <c r="ABD273" s="266"/>
      <c r="ABE273" s="266"/>
      <c r="ABF273" s="266"/>
      <c r="ABG273" s="266"/>
      <c r="ABH273" s="266"/>
      <c r="ABI273" s="266"/>
      <c r="ABJ273" s="266"/>
      <c r="ABK273" s="266"/>
      <c r="ABL273" s="266"/>
      <c r="ABM273" s="266"/>
      <c r="ABN273" s="266"/>
      <c r="ABO273" s="266"/>
      <c r="ABP273" s="266"/>
      <c r="ABQ273" s="266"/>
      <c r="ABR273" s="266"/>
      <c r="ABS273" s="266"/>
      <c r="ABT273" s="266"/>
      <c r="ABU273" s="266"/>
      <c r="ABV273" s="266"/>
      <c r="ABW273" s="266"/>
      <c r="ABX273" s="266"/>
      <c r="ABY273" s="266"/>
      <c r="ABZ273" s="266"/>
      <c r="ACA273" s="266"/>
      <c r="ACB273" s="266"/>
      <c r="ACC273" s="266"/>
      <c r="ACD273" s="266"/>
      <c r="ACE273" s="266"/>
      <c r="ACF273" s="266"/>
      <c r="ACG273" s="266"/>
      <c r="ACH273" s="266"/>
      <c r="ACI273" s="266"/>
      <c r="ACJ273" s="266"/>
      <c r="ACK273" s="266"/>
      <c r="ACL273" s="266"/>
      <c r="ACM273" s="266"/>
      <c r="ACN273" s="266"/>
      <c r="ACO273" s="266"/>
      <c r="ACP273" s="266"/>
      <c r="ACQ273" s="266"/>
      <c r="ACR273" s="266"/>
      <c r="ACS273" s="266"/>
      <c r="ACT273" s="266"/>
      <c r="ACU273" s="266"/>
      <c r="ACV273" s="266"/>
      <c r="ACW273" s="266"/>
      <c r="ACX273" s="266"/>
      <c r="ACY273" s="266"/>
      <c r="ACZ273" s="266"/>
      <c r="ADA273" s="266"/>
      <c r="ADB273" s="266"/>
      <c r="ADC273" s="266"/>
      <c r="ADD273" s="266"/>
      <c r="ADE273" s="266"/>
      <c r="ADF273" s="266"/>
      <c r="ADG273" s="266"/>
      <c r="ADH273" s="266"/>
      <c r="ADI273" s="266"/>
      <c r="ADJ273" s="266"/>
      <c r="ADK273" s="266"/>
      <c r="ADL273" s="266"/>
      <c r="ADM273" s="266"/>
      <c r="ADN273" s="266"/>
      <c r="ADO273" s="266"/>
      <c r="ADP273" s="266"/>
      <c r="ADQ273" s="266"/>
      <c r="ADR273" s="266"/>
      <c r="ADS273" s="266"/>
      <c r="ADT273" s="266"/>
      <c r="ADU273" s="266"/>
      <c r="ADV273" s="266"/>
      <c r="ADW273" s="266"/>
      <c r="ADX273" s="266"/>
      <c r="ADY273" s="266"/>
      <c r="ADZ273" s="266"/>
      <c r="AEA273" s="266"/>
      <c r="AEB273" s="266"/>
      <c r="AEC273" s="266"/>
      <c r="AED273" s="266"/>
      <c r="AEE273" s="266"/>
      <c r="AEF273" s="266"/>
      <c r="AEG273" s="266"/>
      <c r="AEH273" s="266"/>
      <c r="AEI273" s="266"/>
      <c r="AEJ273" s="266"/>
      <c r="AEK273" s="266"/>
      <c r="AEL273" s="266"/>
      <c r="AEM273" s="266"/>
      <c r="AEN273" s="266"/>
      <c r="AEO273" s="266"/>
      <c r="AEP273" s="266"/>
      <c r="AEQ273" s="266"/>
      <c r="AER273" s="266"/>
      <c r="AES273" s="266"/>
      <c r="AET273" s="266"/>
      <c r="AEU273" s="266"/>
      <c r="AEV273" s="266"/>
      <c r="AEW273" s="266"/>
      <c r="AEX273" s="266"/>
      <c r="AEY273" s="266"/>
      <c r="AEZ273" s="266"/>
      <c r="AFA273" s="266"/>
      <c r="AFB273" s="266"/>
      <c r="AFC273" s="266"/>
      <c r="AFD273" s="266"/>
      <c r="AFE273" s="266"/>
      <c r="AFF273" s="266"/>
      <c r="AFG273" s="266"/>
      <c r="AFH273" s="266"/>
      <c r="AFI273" s="266"/>
      <c r="AFJ273" s="266"/>
      <c r="AFK273" s="266"/>
      <c r="AFL273" s="266"/>
      <c r="AFM273" s="266"/>
      <c r="AFN273" s="266"/>
      <c r="AFO273" s="266"/>
      <c r="AFP273" s="266"/>
      <c r="AFQ273" s="266"/>
      <c r="AFR273" s="266"/>
      <c r="AFS273" s="266"/>
      <c r="AFT273" s="266"/>
      <c r="AFU273" s="266"/>
      <c r="AFV273" s="266"/>
      <c r="AFW273" s="266"/>
      <c r="AFX273" s="266"/>
      <c r="AFY273" s="266"/>
      <c r="AFZ273" s="266"/>
      <c r="AGA273" s="266"/>
      <c r="AGB273" s="266"/>
      <c r="AGC273" s="266"/>
      <c r="AGD273" s="266"/>
      <c r="AGE273" s="266"/>
      <c r="AGF273" s="266"/>
      <c r="AGG273" s="266"/>
      <c r="AGH273" s="266"/>
      <c r="AGI273" s="266"/>
      <c r="AGJ273" s="266"/>
      <c r="AGK273" s="266"/>
      <c r="AGL273" s="266"/>
      <c r="AGM273" s="266"/>
      <c r="AGN273" s="266"/>
      <c r="AGO273" s="266"/>
      <c r="AGP273" s="266"/>
      <c r="AGQ273" s="266"/>
      <c r="AGR273" s="266"/>
      <c r="AGS273" s="266"/>
      <c r="AGT273" s="266"/>
      <c r="AGU273" s="266"/>
      <c r="AGV273" s="266"/>
      <c r="AGW273" s="266"/>
      <c r="AGX273" s="266"/>
      <c r="AGY273" s="266"/>
      <c r="AGZ273" s="266"/>
      <c r="AHA273" s="266"/>
      <c r="AHB273" s="266"/>
      <c r="AHC273" s="266"/>
      <c r="AHD273" s="266"/>
      <c r="AHE273" s="266"/>
      <c r="AHF273" s="266"/>
      <c r="AHG273" s="266"/>
      <c r="AHH273" s="266"/>
      <c r="AHI273" s="266"/>
      <c r="AHJ273" s="266"/>
      <c r="AHK273" s="266"/>
      <c r="AHL273" s="266"/>
      <c r="AHM273" s="266"/>
      <c r="AHN273" s="266"/>
      <c r="AHO273" s="266"/>
      <c r="AHP273" s="266"/>
      <c r="AHQ273" s="266"/>
      <c r="AHR273" s="266"/>
      <c r="AHS273" s="266"/>
      <c r="AHT273" s="266"/>
      <c r="AHU273" s="266"/>
      <c r="AHV273" s="266"/>
      <c r="AHW273" s="266"/>
      <c r="AHX273" s="266"/>
      <c r="AHY273" s="266"/>
      <c r="AHZ273" s="266"/>
      <c r="AIA273" s="266"/>
      <c r="AIB273" s="266"/>
      <c r="AIC273" s="266"/>
      <c r="AID273" s="266"/>
      <c r="AIE273" s="266"/>
      <c r="AIF273" s="266"/>
      <c r="AIG273" s="266"/>
      <c r="AIH273" s="266"/>
      <c r="AII273" s="266"/>
      <c r="AIJ273" s="266"/>
      <c r="AIK273" s="266"/>
      <c r="AIL273" s="266"/>
      <c r="AIM273" s="266"/>
      <c r="AIN273" s="266"/>
      <c r="AIO273" s="266"/>
      <c r="AIP273" s="266"/>
      <c r="AIQ273" s="266"/>
      <c r="AIR273" s="266"/>
      <c r="AIS273" s="266"/>
      <c r="AIT273" s="266"/>
      <c r="AIU273" s="266"/>
      <c r="AIV273" s="266"/>
      <c r="AIW273" s="266"/>
      <c r="AIX273" s="266"/>
      <c r="AIY273" s="266"/>
      <c r="AIZ273" s="266"/>
      <c r="AJA273" s="266"/>
      <c r="AJB273" s="266"/>
      <c r="AJC273" s="266"/>
      <c r="AJD273" s="266"/>
      <c r="AJE273" s="266"/>
      <c r="AJF273" s="266"/>
      <c r="AJG273" s="266"/>
      <c r="AJH273" s="266"/>
      <c r="AJI273" s="266"/>
      <c r="AJJ273" s="266"/>
      <c r="AJK273" s="266"/>
      <c r="AJL273" s="266"/>
      <c r="AJM273" s="266"/>
      <c r="AJN273" s="266"/>
      <c r="AJO273" s="266"/>
      <c r="AJP273" s="266"/>
      <c r="AJQ273" s="266"/>
      <c r="AJR273" s="266"/>
      <c r="AJS273" s="266"/>
      <c r="AJT273" s="266"/>
      <c r="AJU273" s="266"/>
      <c r="AJV273" s="266"/>
      <c r="AJW273" s="266"/>
      <c r="AJX273" s="266"/>
      <c r="AJY273" s="266"/>
      <c r="AJZ273" s="266"/>
      <c r="AKA273" s="266"/>
      <c r="AKB273" s="266"/>
      <c r="AKC273" s="266"/>
      <c r="AKD273" s="266"/>
      <c r="AKE273" s="266"/>
      <c r="AKF273" s="266"/>
      <c r="AKG273" s="266"/>
      <c r="AKH273" s="266"/>
      <c r="AKI273" s="266"/>
      <c r="AKJ273" s="266"/>
      <c r="AKK273" s="266"/>
      <c r="AKL273" s="266"/>
      <c r="AKM273" s="266"/>
      <c r="AKN273" s="266"/>
      <c r="AKO273" s="266"/>
      <c r="AKP273" s="266"/>
      <c r="AKQ273" s="266"/>
      <c r="AKR273" s="266"/>
      <c r="AKS273" s="266"/>
      <c r="AKT273" s="266"/>
      <c r="AKU273" s="266"/>
      <c r="AKV273" s="266"/>
      <c r="AKW273" s="266"/>
      <c r="AKX273" s="266"/>
      <c r="AKY273" s="266"/>
      <c r="AKZ273" s="266"/>
      <c r="ALA273" s="266"/>
      <c r="ALB273" s="266"/>
      <c r="ALC273" s="266"/>
      <c r="ALD273" s="266"/>
      <c r="ALE273" s="266"/>
      <c r="ALF273" s="266"/>
      <c r="ALG273" s="266"/>
      <c r="ALH273" s="266"/>
      <c r="ALI273" s="266"/>
      <c r="ALJ273" s="266"/>
      <c r="ALK273" s="266"/>
      <c r="ALL273" s="266"/>
      <c r="ALM273" s="266"/>
      <c r="ALN273" s="266"/>
      <c r="ALO273" s="266"/>
      <c r="ALP273" s="266"/>
      <c r="ALQ273" s="266"/>
      <c r="ALR273" s="266"/>
      <c r="ALS273" s="266"/>
      <c r="ALT273" s="266"/>
      <c r="ALU273" s="266"/>
      <c r="ALV273" s="266"/>
      <c r="ALW273" s="266"/>
      <c r="ALX273" s="266"/>
      <c r="ALY273" s="266"/>
      <c r="ALZ273" s="266"/>
      <c r="AMA273" s="266"/>
      <c r="AMB273" s="266"/>
      <c r="AMC273" s="266"/>
      <c r="AMD273" s="266"/>
      <c r="AME273" s="266"/>
      <c r="AMF273" s="266"/>
      <c r="AMG273" s="266"/>
      <c r="AMH273" s="266"/>
      <c r="AMI273" s="266"/>
      <c r="AMJ273" s="266"/>
      <c r="AMK273" s="266"/>
      <c r="AML273" s="266"/>
      <c r="AMM273" s="266"/>
      <c r="AMN273" s="266"/>
      <c r="AMO273" s="266"/>
      <c r="AMP273" s="266"/>
      <c r="AMQ273" s="266"/>
      <c r="AMR273" s="266"/>
      <c r="AMS273" s="266"/>
      <c r="AMT273" s="266"/>
      <c r="AMU273" s="266"/>
      <c r="AMV273" s="266"/>
      <c r="AMW273" s="266"/>
      <c r="AMX273" s="266"/>
      <c r="AMY273" s="266"/>
      <c r="AMZ273" s="266"/>
      <c r="ANA273" s="266"/>
      <c r="ANB273" s="266"/>
      <c r="ANC273" s="266"/>
      <c r="AND273" s="266"/>
      <c r="ANE273" s="266"/>
      <c r="ANF273" s="266"/>
      <c r="ANG273" s="266"/>
      <c r="ANH273" s="266"/>
      <c r="ANI273" s="266"/>
      <c r="ANJ273" s="266"/>
      <c r="ANK273" s="266"/>
      <c r="ANL273" s="266"/>
      <c r="ANM273" s="266"/>
      <c r="ANN273" s="266"/>
      <c r="ANO273" s="266"/>
      <c r="ANP273" s="266"/>
      <c r="ANQ273" s="266"/>
      <c r="ANR273" s="266"/>
      <c r="ANS273" s="266"/>
      <c r="ANT273" s="266"/>
      <c r="ANU273" s="266"/>
      <c r="ANV273" s="266"/>
      <c r="ANW273" s="266"/>
      <c r="ANX273" s="266"/>
      <c r="ANY273" s="266"/>
      <c r="ANZ273" s="266"/>
      <c r="AOA273" s="266"/>
      <c r="AOB273" s="266"/>
      <c r="AOC273" s="266"/>
      <c r="AOD273" s="266"/>
      <c r="AOE273" s="266"/>
      <c r="AOF273" s="266"/>
      <c r="AOG273" s="266"/>
      <c r="AOH273" s="266"/>
      <c r="AOI273" s="266"/>
      <c r="AOJ273" s="266"/>
      <c r="AOK273" s="266"/>
      <c r="AOL273" s="266"/>
      <c r="AOM273" s="266"/>
      <c r="AON273" s="266"/>
      <c r="AOO273" s="266"/>
      <c r="AOP273" s="266"/>
      <c r="AOQ273" s="266"/>
      <c r="AOR273" s="266"/>
      <c r="AOS273" s="266"/>
      <c r="AOT273" s="266"/>
      <c r="AOU273" s="266"/>
      <c r="AOV273" s="266"/>
      <c r="AOW273" s="266"/>
      <c r="AOX273" s="266"/>
      <c r="AOY273" s="266"/>
      <c r="AOZ273" s="266"/>
      <c r="APA273" s="266"/>
      <c r="APB273" s="266"/>
      <c r="APC273" s="266"/>
      <c r="APD273" s="266"/>
      <c r="APE273" s="266"/>
      <c r="APF273" s="266"/>
      <c r="APG273" s="266"/>
      <c r="APH273" s="266"/>
      <c r="API273" s="266"/>
      <c r="APJ273" s="266"/>
      <c r="APK273" s="266"/>
      <c r="APL273" s="266"/>
      <c r="APM273" s="266"/>
      <c r="APN273" s="266"/>
      <c r="APO273" s="266"/>
      <c r="APP273" s="266"/>
      <c r="APQ273" s="266"/>
      <c r="APR273" s="266"/>
      <c r="APS273" s="266"/>
      <c r="APT273" s="266"/>
      <c r="APU273" s="266"/>
      <c r="APV273" s="266"/>
      <c r="APW273" s="266"/>
      <c r="APX273" s="266"/>
      <c r="APY273" s="266"/>
      <c r="APZ273" s="266"/>
      <c r="AQA273" s="266"/>
      <c r="AQB273" s="266"/>
      <c r="AQC273" s="266"/>
      <c r="AQD273" s="266"/>
      <c r="AQE273" s="266"/>
      <c r="AQF273" s="266"/>
      <c r="AQG273" s="266"/>
      <c r="AQH273" s="266"/>
      <c r="AQI273" s="266"/>
      <c r="AQJ273" s="266"/>
      <c r="AQK273" s="266"/>
      <c r="AQL273" s="266"/>
      <c r="AQM273" s="266"/>
      <c r="AQN273" s="266"/>
      <c r="AQO273" s="266"/>
      <c r="AQP273" s="266"/>
      <c r="AQQ273" s="266"/>
      <c r="AQR273" s="266"/>
      <c r="AQS273" s="266"/>
      <c r="AQT273" s="266"/>
      <c r="AQU273" s="266"/>
      <c r="AQV273" s="266"/>
      <c r="AQW273" s="266"/>
      <c r="AQX273" s="266"/>
      <c r="AQY273" s="266"/>
      <c r="AQZ273" s="266"/>
      <c r="ARA273" s="266"/>
      <c r="ARB273" s="266"/>
      <c r="ARC273" s="266"/>
      <c r="ARD273" s="266"/>
      <c r="ARE273" s="266"/>
      <c r="ARF273" s="266"/>
      <c r="ARG273" s="266"/>
      <c r="ARH273" s="266"/>
      <c r="ARI273" s="266"/>
      <c r="ARJ273" s="266"/>
      <c r="ARK273" s="266"/>
      <c r="ARL273" s="266"/>
      <c r="ARM273" s="266"/>
      <c r="ARN273" s="266"/>
      <c r="ARO273" s="266"/>
      <c r="ARP273" s="266"/>
      <c r="ARQ273" s="266"/>
      <c r="ARR273" s="266"/>
      <c r="ARS273" s="266"/>
      <c r="ART273" s="266"/>
      <c r="ARU273" s="266"/>
      <c r="ARV273" s="266"/>
      <c r="ARW273" s="266"/>
      <c r="ARX273" s="266"/>
      <c r="ARY273" s="266"/>
      <c r="ARZ273" s="266"/>
      <c r="ASA273" s="266"/>
      <c r="ASB273" s="266"/>
      <c r="ASC273" s="266"/>
      <c r="ASD273" s="266"/>
      <c r="ASE273" s="266"/>
      <c r="ASF273" s="266"/>
      <c r="ASG273" s="266"/>
      <c r="ASH273" s="266"/>
      <c r="ASI273" s="266"/>
      <c r="ASJ273" s="266"/>
      <c r="ASK273" s="266"/>
      <c r="ASL273" s="266"/>
      <c r="ASM273" s="266"/>
      <c r="ASN273" s="266"/>
      <c r="ASO273" s="266"/>
      <c r="ASP273" s="266"/>
      <c r="ASQ273" s="266"/>
      <c r="ASR273" s="266"/>
      <c r="ASS273" s="266"/>
      <c r="AST273" s="266"/>
      <c r="ASU273" s="266"/>
      <c r="ASV273" s="266"/>
      <c r="ASW273" s="266"/>
      <c r="ASX273" s="266"/>
      <c r="ASY273" s="266"/>
      <c r="ASZ273" s="266"/>
      <c r="ATA273" s="266"/>
      <c r="ATB273" s="266"/>
      <c r="ATC273" s="266"/>
      <c r="ATD273" s="266"/>
      <c r="ATE273" s="266"/>
      <c r="ATF273" s="266"/>
      <c r="ATG273" s="266"/>
      <c r="ATH273" s="266"/>
      <c r="ATI273" s="266"/>
      <c r="ATJ273" s="266"/>
      <c r="ATK273" s="266"/>
      <c r="ATL273" s="266"/>
      <c r="ATM273" s="266"/>
      <c r="ATN273" s="266"/>
      <c r="ATO273" s="266"/>
      <c r="ATP273" s="266"/>
      <c r="ATQ273" s="266"/>
      <c r="ATR273" s="266"/>
      <c r="ATS273" s="266"/>
      <c r="ATT273" s="266"/>
      <c r="ATU273" s="266"/>
      <c r="ATV273" s="266"/>
      <c r="ATW273" s="266"/>
      <c r="ATX273" s="266"/>
      <c r="ATY273" s="266"/>
      <c r="ATZ273" s="266"/>
      <c r="AUA273" s="266"/>
      <c r="AUB273" s="266"/>
      <c r="AUC273" s="266"/>
      <c r="AUD273" s="266"/>
      <c r="AUE273" s="266"/>
      <c r="AUF273" s="266"/>
      <c r="AUG273" s="266"/>
      <c r="AUH273" s="266"/>
      <c r="AUI273" s="266"/>
      <c r="AUJ273" s="266"/>
      <c r="AUK273" s="266"/>
      <c r="AUL273" s="266"/>
      <c r="AUM273" s="266"/>
      <c r="AUN273" s="266"/>
      <c r="AUO273" s="266"/>
      <c r="AUP273" s="266"/>
      <c r="AUQ273" s="266"/>
      <c r="AUR273" s="266"/>
      <c r="AUS273" s="266"/>
      <c r="AUT273" s="266"/>
      <c r="AUU273" s="266"/>
      <c r="AUV273" s="266"/>
      <c r="AUW273" s="266"/>
      <c r="AUX273" s="266"/>
      <c r="AUY273" s="266"/>
      <c r="AUZ273" s="266"/>
      <c r="AVA273" s="266"/>
      <c r="AVB273" s="266"/>
      <c r="AVC273" s="266"/>
      <c r="AVD273" s="266"/>
      <c r="AVE273" s="266"/>
      <c r="AVF273" s="266"/>
      <c r="AVG273" s="266"/>
      <c r="AVH273" s="266"/>
      <c r="AVI273" s="266"/>
      <c r="AVJ273" s="266"/>
      <c r="AVK273" s="266"/>
      <c r="AVL273" s="266"/>
      <c r="AVM273" s="266"/>
      <c r="AVN273" s="266"/>
      <c r="AVO273" s="266"/>
      <c r="AVP273" s="266"/>
      <c r="AVQ273" s="266"/>
      <c r="AVR273" s="266"/>
      <c r="AVS273" s="266"/>
      <c r="AVT273" s="266"/>
      <c r="AVU273" s="266"/>
      <c r="AVV273" s="266"/>
      <c r="AVW273" s="266"/>
      <c r="AVX273" s="266"/>
      <c r="AVY273" s="266"/>
      <c r="AVZ273" s="266"/>
      <c r="AWA273" s="266"/>
      <c r="AWB273" s="266"/>
      <c r="AWC273" s="266"/>
      <c r="AWD273" s="266"/>
      <c r="AWE273" s="266"/>
      <c r="AWF273" s="266"/>
      <c r="AWG273" s="266"/>
      <c r="AWH273" s="266"/>
      <c r="AWI273" s="266"/>
      <c r="AWJ273" s="266"/>
      <c r="AWK273" s="266"/>
      <c r="AWL273" s="266"/>
      <c r="AWM273" s="266"/>
      <c r="AWN273" s="266"/>
      <c r="AWO273" s="266"/>
      <c r="AWP273" s="266"/>
      <c r="AWQ273" s="266"/>
      <c r="AWR273" s="266"/>
      <c r="AWS273" s="266"/>
      <c r="AWT273" s="266"/>
      <c r="AWU273" s="266"/>
      <c r="AWV273" s="266"/>
      <c r="AWW273" s="266"/>
      <c r="AWX273" s="266"/>
      <c r="AWY273" s="266"/>
      <c r="AWZ273" s="266"/>
      <c r="AXA273" s="266"/>
      <c r="AXB273" s="266"/>
      <c r="AXC273" s="266"/>
      <c r="AXD273" s="266"/>
      <c r="AXE273" s="266"/>
      <c r="AXF273" s="266"/>
      <c r="AXG273" s="266"/>
      <c r="AXH273" s="266"/>
      <c r="AXI273" s="266"/>
      <c r="AXJ273" s="266"/>
      <c r="AXK273" s="266"/>
      <c r="AXL273" s="266"/>
      <c r="AXM273" s="266"/>
      <c r="AXN273" s="266"/>
      <c r="AXO273" s="266"/>
      <c r="AXP273" s="266"/>
      <c r="AXQ273" s="266"/>
      <c r="AXR273" s="266"/>
      <c r="AXS273" s="266"/>
      <c r="AXT273" s="266"/>
      <c r="AXU273" s="266"/>
      <c r="AXV273" s="266"/>
      <c r="AXW273" s="266"/>
      <c r="AXX273" s="266"/>
      <c r="AXY273" s="266"/>
      <c r="AXZ273" s="266"/>
      <c r="AYA273" s="266"/>
      <c r="AYB273" s="266"/>
      <c r="AYC273" s="266"/>
      <c r="AYD273" s="266"/>
      <c r="AYE273" s="266"/>
      <c r="AYF273" s="266"/>
      <c r="AYG273" s="266"/>
      <c r="AYH273" s="266"/>
      <c r="AYI273" s="266"/>
      <c r="AYJ273" s="266"/>
      <c r="AYK273" s="266"/>
      <c r="AYL273" s="266"/>
      <c r="AYM273" s="266"/>
      <c r="AYN273" s="266"/>
      <c r="AYO273" s="266"/>
      <c r="AYP273" s="266"/>
      <c r="AYQ273" s="266"/>
      <c r="AYR273" s="266"/>
      <c r="AYS273" s="266"/>
      <c r="AYT273" s="266"/>
      <c r="AYU273" s="266"/>
      <c r="AYV273" s="266"/>
      <c r="AYW273" s="266"/>
      <c r="AYX273" s="266"/>
      <c r="AYY273" s="266"/>
      <c r="AYZ273" s="266"/>
      <c r="AZA273" s="266"/>
      <c r="AZB273" s="266"/>
      <c r="AZC273" s="266"/>
      <c r="AZD273" s="266"/>
      <c r="AZE273" s="266"/>
      <c r="AZF273" s="266"/>
      <c r="AZG273" s="266"/>
      <c r="AZH273" s="266"/>
      <c r="AZI273" s="266"/>
      <c r="AZJ273" s="266"/>
      <c r="AZK273" s="266"/>
      <c r="AZL273" s="266"/>
      <c r="AZM273" s="266"/>
      <c r="AZN273" s="266"/>
      <c r="AZO273" s="266"/>
      <c r="AZP273" s="266"/>
      <c r="AZQ273" s="266"/>
      <c r="AZR273" s="266"/>
      <c r="AZS273" s="266"/>
      <c r="AZT273" s="266"/>
      <c r="AZU273" s="266"/>
      <c r="AZV273" s="266"/>
      <c r="AZW273" s="266"/>
      <c r="AZX273" s="266"/>
      <c r="AZY273" s="266"/>
      <c r="AZZ273" s="266"/>
      <c r="BAA273" s="266"/>
      <c r="BAB273" s="266"/>
      <c r="BAC273" s="266"/>
      <c r="BAD273" s="266"/>
      <c r="BAE273" s="266"/>
      <c r="BAF273" s="266"/>
      <c r="BAG273" s="266"/>
      <c r="BAH273" s="266"/>
      <c r="BAI273" s="266"/>
      <c r="BAJ273" s="266"/>
      <c r="BAK273" s="266"/>
      <c r="BAL273" s="266"/>
      <c r="BAM273" s="266"/>
      <c r="BAN273" s="266"/>
      <c r="BAO273" s="266"/>
      <c r="BAP273" s="266"/>
      <c r="BAQ273" s="266"/>
      <c r="BAR273" s="266"/>
      <c r="BAS273" s="266"/>
      <c r="BAT273" s="266"/>
      <c r="BAU273" s="266"/>
      <c r="BAV273" s="266"/>
      <c r="BAW273" s="266"/>
      <c r="BAX273" s="266"/>
      <c r="BAY273" s="266"/>
      <c r="BAZ273" s="266"/>
      <c r="BBA273" s="266"/>
      <c r="BBB273" s="266"/>
      <c r="BBC273" s="266"/>
      <c r="BBD273" s="266"/>
      <c r="BBE273" s="266"/>
      <c r="BBF273" s="266"/>
      <c r="BBG273" s="266"/>
      <c r="BBH273" s="266"/>
      <c r="BBI273" s="266"/>
      <c r="BBJ273" s="266"/>
      <c r="BBK273" s="266"/>
      <c r="BBL273" s="266"/>
      <c r="BBM273" s="266"/>
      <c r="BBN273" s="266"/>
      <c r="BBO273" s="266"/>
      <c r="BBP273" s="266"/>
      <c r="BBQ273" s="266"/>
      <c r="BBR273" s="266"/>
      <c r="BBS273" s="266"/>
      <c r="BBT273" s="266"/>
      <c r="BBU273" s="266"/>
      <c r="BBV273" s="266"/>
      <c r="BBW273" s="266"/>
      <c r="BBX273" s="266"/>
      <c r="BBY273" s="266"/>
      <c r="BBZ273" s="266"/>
      <c r="BCA273" s="266"/>
      <c r="BCB273" s="266"/>
      <c r="BCC273" s="266"/>
      <c r="BCD273" s="266"/>
      <c r="BCE273" s="266"/>
      <c r="BCF273" s="266"/>
      <c r="BCG273" s="266"/>
      <c r="BCH273" s="266"/>
      <c r="BCI273" s="266"/>
      <c r="BCJ273" s="266"/>
      <c r="BCK273" s="266"/>
      <c r="BCL273" s="266"/>
      <c r="BCM273" s="266"/>
      <c r="BCN273" s="266"/>
      <c r="BCO273" s="266"/>
      <c r="BCP273" s="266"/>
      <c r="BCQ273" s="266"/>
      <c r="BCR273" s="266"/>
      <c r="BCS273" s="266"/>
      <c r="BCT273" s="266"/>
      <c r="BCU273" s="266"/>
      <c r="BCV273" s="266"/>
      <c r="BCW273" s="266"/>
      <c r="BCX273" s="266"/>
      <c r="BCY273" s="266"/>
      <c r="BCZ273" s="266"/>
      <c r="BDA273" s="266"/>
      <c r="BDB273" s="266"/>
      <c r="BDC273" s="266"/>
      <c r="BDD273" s="266"/>
      <c r="BDE273" s="266"/>
      <c r="BDF273" s="266"/>
      <c r="BDG273" s="266"/>
      <c r="BDH273" s="266"/>
      <c r="BDI273" s="266"/>
      <c r="BDJ273" s="266"/>
      <c r="BDK273" s="266"/>
      <c r="BDL273" s="266"/>
      <c r="BDM273" s="266"/>
      <c r="BDN273" s="266"/>
      <c r="BDO273" s="266"/>
      <c r="BDP273" s="266"/>
      <c r="BDQ273" s="266"/>
      <c r="BDR273" s="266"/>
      <c r="BDS273" s="266"/>
      <c r="BDT273" s="266"/>
      <c r="BDU273" s="266"/>
      <c r="BDV273" s="266"/>
      <c r="BDW273" s="266"/>
      <c r="BDX273" s="266"/>
      <c r="BDY273" s="266"/>
      <c r="BDZ273" s="266"/>
      <c r="BEA273" s="266"/>
      <c r="BEB273" s="266"/>
      <c r="BEC273" s="266"/>
      <c r="BED273" s="266"/>
      <c r="BEE273" s="266"/>
      <c r="BEF273" s="266"/>
      <c r="BEG273" s="266"/>
      <c r="BEH273" s="266"/>
      <c r="BEI273" s="266"/>
      <c r="BEJ273" s="266"/>
      <c r="BEK273" s="266"/>
      <c r="BEL273" s="266"/>
      <c r="BEM273" s="266"/>
      <c r="BEN273" s="266"/>
      <c r="BEO273" s="266"/>
      <c r="BEP273" s="266"/>
      <c r="BEQ273" s="266"/>
      <c r="BER273" s="266"/>
      <c r="BES273" s="266"/>
      <c r="BET273" s="266"/>
      <c r="BEU273" s="266"/>
      <c r="BEV273" s="266"/>
      <c r="BEW273" s="266"/>
      <c r="BEX273" s="266"/>
      <c r="BEY273" s="266"/>
      <c r="BEZ273" s="266"/>
      <c r="BFA273" s="266"/>
      <c r="BFB273" s="266"/>
      <c r="BFC273" s="266"/>
      <c r="BFD273" s="266"/>
      <c r="BFE273" s="266"/>
      <c r="BFF273" s="266"/>
      <c r="BFG273" s="266"/>
      <c r="BFH273" s="266"/>
      <c r="BFI273" s="266"/>
      <c r="BFJ273" s="266"/>
      <c r="BFK273" s="266"/>
      <c r="BFL273" s="266"/>
      <c r="BFM273" s="266"/>
      <c r="BFN273" s="266"/>
      <c r="BFO273" s="266"/>
      <c r="BFP273" s="266"/>
      <c r="BFQ273" s="266"/>
      <c r="BFR273" s="266"/>
      <c r="BFS273" s="266"/>
      <c r="BFT273" s="266"/>
      <c r="BFU273" s="266"/>
      <c r="BFV273" s="266"/>
      <c r="BFW273" s="266"/>
      <c r="BFX273" s="266"/>
      <c r="BFY273" s="266"/>
      <c r="BFZ273" s="266"/>
      <c r="BGA273" s="266"/>
      <c r="BGB273" s="266"/>
      <c r="BGC273" s="266"/>
      <c r="BGD273" s="266"/>
      <c r="BGE273" s="266"/>
      <c r="BGF273" s="266"/>
      <c r="BGG273" s="266"/>
      <c r="BGH273" s="266"/>
      <c r="BGI273" s="266"/>
      <c r="BGJ273" s="266"/>
      <c r="BGK273" s="266"/>
      <c r="BGL273" s="266"/>
      <c r="BGM273" s="266"/>
      <c r="BGN273" s="266"/>
      <c r="BGO273" s="266"/>
      <c r="BGP273" s="266"/>
      <c r="BGQ273" s="266"/>
      <c r="BGR273" s="266"/>
      <c r="BGS273" s="266"/>
      <c r="BGT273" s="266"/>
      <c r="BGU273" s="266"/>
      <c r="BGV273" s="266"/>
      <c r="BGW273" s="266"/>
      <c r="BGX273" s="266"/>
      <c r="BGY273" s="266"/>
      <c r="BGZ273" s="266"/>
      <c r="BHA273" s="266"/>
      <c r="BHB273" s="266"/>
      <c r="BHC273" s="266"/>
      <c r="BHD273" s="266"/>
      <c r="BHE273" s="266"/>
      <c r="BHF273" s="266"/>
      <c r="BHG273" s="266"/>
      <c r="BHH273" s="266"/>
      <c r="BHI273" s="266"/>
      <c r="BHJ273" s="266"/>
      <c r="BHK273" s="266"/>
      <c r="BHL273" s="266"/>
      <c r="BHM273" s="266"/>
      <c r="BHN273" s="266"/>
      <c r="BHO273" s="266"/>
      <c r="BHP273" s="266"/>
      <c r="BHQ273" s="266"/>
      <c r="BHR273" s="266"/>
      <c r="BHS273" s="266"/>
      <c r="BHT273" s="266"/>
      <c r="BHU273" s="266"/>
      <c r="BHV273" s="266"/>
      <c r="BHW273" s="266"/>
      <c r="BHX273" s="266"/>
      <c r="BHY273" s="266"/>
      <c r="BHZ273" s="266"/>
      <c r="BIA273" s="266"/>
      <c r="BIB273" s="266"/>
      <c r="BIC273" s="266"/>
      <c r="BID273" s="266"/>
      <c r="BIE273" s="266"/>
      <c r="BIF273" s="266"/>
      <c r="BIG273" s="266"/>
      <c r="BIH273" s="266"/>
      <c r="BII273" s="266"/>
      <c r="BIJ273" s="266"/>
      <c r="BIK273" s="266"/>
      <c r="BIL273" s="266"/>
      <c r="BIM273" s="266"/>
      <c r="BIN273" s="266"/>
      <c r="BIO273" s="266"/>
      <c r="BIP273" s="266"/>
      <c r="BIQ273" s="266"/>
      <c r="BIR273" s="266"/>
      <c r="BIS273" s="266"/>
      <c r="BIT273" s="266"/>
      <c r="BIU273" s="266"/>
      <c r="BIV273" s="266"/>
      <c r="BIW273" s="266"/>
      <c r="BIX273" s="266"/>
      <c r="BIY273" s="266"/>
      <c r="BIZ273" s="266"/>
      <c r="BJA273" s="266"/>
      <c r="BJB273" s="266"/>
      <c r="BJC273" s="266"/>
      <c r="BJD273" s="266"/>
      <c r="BJE273" s="266"/>
      <c r="BJF273" s="266"/>
      <c r="BJG273" s="266"/>
      <c r="BJH273" s="266"/>
      <c r="BJI273" s="266"/>
      <c r="BJJ273" s="266"/>
      <c r="BJK273" s="266"/>
      <c r="BJL273" s="266"/>
      <c r="BJM273" s="266"/>
      <c r="BJN273" s="266"/>
      <c r="BJO273" s="266"/>
      <c r="BJP273" s="266"/>
      <c r="BJQ273" s="266"/>
      <c r="BJR273" s="266"/>
      <c r="BJS273" s="266"/>
      <c r="BJT273" s="266"/>
      <c r="BJU273" s="266"/>
      <c r="BJV273" s="266"/>
      <c r="BJW273" s="266"/>
      <c r="BJX273" s="266"/>
      <c r="BJY273" s="266"/>
      <c r="BJZ273" s="266"/>
      <c r="BKA273" s="266"/>
      <c r="BKB273" s="266"/>
      <c r="BKC273" s="266"/>
      <c r="BKD273" s="266"/>
      <c r="BKE273" s="266"/>
      <c r="BKF273" s="266"/>
      <c r="BKG273" s="266"/>
      <c r="BKH273" s="266"/>
      <c r="BKI273" s="266"/>
      <c r="BKJ273" s="266"/>
      <c r="BKK273" s="266"/>
      <c r="BKL273" s="266"/>
      <c r="BKM273" s="266"/>
      <c r="BKN273" s="266"/>
      <c r="BKO273" s="266"/>
      <c r="BKP273" s="266"/>
      <c r="BKQ273" s="266"/>
      <c r="BKR273" s="266"/>
      <c r="BKS273" s="266"/>
      <c r="BKT273" s="266"/>
      <c r="BKU273" s="266"/>
      <c r="BKV273" s="266"/>
      <c r="BKW273" s="266"/>
      <c r="BKX273" s="266"/>
      <c r="BKY273" s="266"/>
      <c r="BKZ273" s="266"/>
      <c r="BLA273" s="266"/>
      <c r="BLB273" s="266"/>
      <c r="BLC273" s="266"/>
      <c r="BLD273" s="266"/>
      <c r="BLE273" s="266"/>
      <c r="BLF273" s="266"/>
      <c r="BLG273" s="266"/>
      <c r="BLH273" s="266"/>
      <c r="BLI273" s="266"/>
      <c r="BLJ273" s="266"/>
      <c r="BLK273" s="266"/>
      <c r="BLL273" s="266"/>
      <c r="BLM273" s="266"/>
      <c r="BLN273" s="266"/>
      <c r="BLO273" s="266"/>
      <c r="BLP273" s="266"/>
      <c r="BLQ273" s="266"/>
      <c r="BLR273" s="266"/>
      <c r="BLS273" s="266"/>
      <c r="BLT273" s="266"/>
      <c r="BLU273" s="266"/>
      <c r="BLV273" s="266"/>
      <c r="BLW273" s="266"/>
      <c r="BLX273" s="266"/>
      <c r="BLY273" s="266"/>
      <c r="BLZ273" s="266"/>
      <c r="BMA273" s="266"/>
      <c r="BMB273" s="266"/>
      <c r="BMC273" s="266"/>
      <c r="BMD273" s="266"/>
      <c r="BME273" s="266"/>
      <c r="BMF273" s="266"/>
      <c r="BMG273" s="266"/>
      <c r="BMH273" s="266"/>
      <c r="BMI273" s="266"/>
      <c r="BMJ273" s="266"/>
      <c r="BMK273" s="266"/>
      <c r="BML273" s="266"/>
      <c r="BMM273" s="266"/>
      <c r="BMN273" s="266"/>
      <c r="BMO273" s="266"/>
      <c r="BMP273" s="266"/>
      <c r="BMQ273" s="266"/>
      <c r="BMR273" s="266"/>
      <c r="BMS273" s="266"/>
      <c r="BMT273" s="266"/>
      <c r="BMU273" s="266"/>
      <c r="BMV273" s="266"/>
      <c r="BMW273" s="266"/>
      <c r="BMX273" s="266"/>
      <c r="BMY273" s="266"/>
      <c r="BMZ273" s="266"/>
      <c r="BNA273" s="266"/>
      <c r="BNB273" s="266"/>
      <c r="BNC273" s="266"/>
      <c r="BND273" s="266"/>
      <c r="BNE273" s="266"/>
      <c r="BNF273" s="266"/>
      <c r="BNG273" s="266"/>
      <c r="BNH273" s="266"/>
      <c r="BNI273" s="266"/>
      <c r="BNJ273" s="266"/>
      <c r="BNK273" s="266"/>
      <c r="BNL273" s="266"/>
      <c r="BNM273" s="266"/>
      <c r="BNN273" s="266"/>
      <c r="BNO273" s="266"/>
      <c r="BNP273" s="266"/>
      <c r="BNQ273" s="266"/>
      <c r="BNR273" s="266"/>
      <c r="BNS273" s="266"/>
      <c r="BNT273" s="266"/>
      <c r="BNU273" s="266"/>
      <c r="BNV273" s="266"/>
      <c r="BNW273" s="266"/>
      <c r="BNX273" s="266"/>
      <c r="BNY273" s="266"/>
      <c r="BNZ273" s="266"/>
      <c r="BOA273" s="266"/>
      <c r="BOB273" s="266"/>
      <c r="BOC273" s="266"/>
      <c r="BOD273" s="266"/>
      <c r="BOE273" s="266"/>
      <c r="BOF273" s="266"/>
      <c r="BOG273" s="266"/>
      <c r="BOH273" s="266"/>
      <c r="BOI273" s="266"/>
      <c r="BOJ273" s="266"/>
      <c r="BOK273" s="266"/>
      <c r="BOL273" s="266"/>
      <c r="BOM273" s="266"/>
      <c r="BON273" s="266"/>
      <c r="BOO273" s="266"/>
      <c r="BOP273" s="266"/>
      <c r="BOQ273" s="266"/>
      <c r="BOR273" s="266"/>
      <c r="BOS273" s="266"/>
      <c r="BOT273" s="266"/>
      <c r="BOU273" s="266"/>
      <c r="BOV273" s="266"/>
      <c r="BOW273" s="266"/>
      <c r="BOX273" s="266"/>
      <c r="BOY273" s="266"/>
      <c r="BOZ273" s="266"/>
      <c r="BPA273" s="266"/>
      <c r="BPB273" s="266"/>
      <c r="BPC273" s="266"/>
      <c r="BPD273" s="266"/>
      <c r="BPE273" s="266"/>
      <c r="BPF273" s="266"/>
      <c r="BPG273" s="266"/>
      <c r="BPH273" s="266"/>
      <c r="BPI273" s="266"/>
      <c r="BPJ273" s="266"/>
      <c r="BPK273" s="266"/>
      <c r="BPL273" s="266"/>
      <c r="BPM273" s="266"/>
      <c r="BPN273" s="266"/>
      <c r="BPO273" s="266"/>
      <c r="BPP273" s="266"/>
      <c r="BPQ273" s="266"/>
      <c r="BPR273" s="266"/>
      <c r="BPS273" s="266"/>
      <c r="BPT273" s="266"/>
      <c r="BPU273" s="266"/>
      <c r="BPV273" s="266"/>
      <c r="BPW273" s="266"/>
      <c r="BPX273" s="266"/>
      <c r="BPY273" s="266"/>
      <c r="BPZ273" s="266"/>
      <c r="BQA273" s="266"/>
      <c r="BQB273" s="266"/>
      <c r="BQC273" s="266"/>
      <c r="BQD273" s="266"/>
      <c r="BQE273" s="266"/>
      <c r="BQF273" s="266"/>
      <c r="BQG273" s="266"/>
      <c r="BQH273" s="266"/>
      <c r="BQI273" s="266"/>
      <c r="BQJ273" s="266"/>
      <c r="BQK273" s="266"/>
      <c r="BQL273" s="266"/>
      <c r="BQM273" s="266"/>
      <c r="BQN273" s="266"/>
      <c r="BQO273" s="266"/>
      <c r="BQP273" s="266"/>
      <c r="BQQ273" s="266"/>
      <c r="BQR273" s="266"/>
      <c r="BQS273" s="266"/>
      <c r="BQT273" s="266"/>
      <c r="BQU273" s="266"/>
      <c r="BQV273" s="266"/>
      <c r="BQW273" s="266"/>
      <c r="BQX273" s="266"/>
      <c r="BQY273" s="266"/>
      <c r="BQZ273" s="266"/>
      <c r="BRA273" s="266"/>
      <c r="BRB273" s="266"/>
      <c r="BRC273" s="266"/>
      <c r="BRD273" s="266"/>
      <c r="BRE273" s="266"/>
      <c r="BRF273" s="266"/>
      <c r="BRG273" s="266"/>
      <c r="BRH273" s="266"/>
      <c r="BRI273" s="266"/>
      <c r="BRJ273" s="266"/>
      <c r="BRK273" s="266"/>
      <c r="BRL273" s="266"/>
      <c r="BRM273" s="266"/>
      <c r="BRN273" s="266"/>
      <c r="BRO273" s="266"/>
      <c r="BRP273" s="266"/>
      <c r="BRQ273" s="266"/>
      <c r="BRR273" s="266"/>
      <c r="BRS273" s="266"/>
      <c r="BRT273" s="266"/>
      <c r="BRU273" s="266"/>
      <c r="BRV273" s="266"/>
      <c r="BRW273" s="266"/>
      <c r="BRX273" s="266"/>
      <c r="BRY273" s="266"/>
      <c r="BRZ273" s="266"/>
      <c r="BSA273" s="266"/>
      <c r="BSB273" s="266"/>
      <c r="BSC273" s="266"/>
      <c r="BSD273" s="266"/>
      <c r="BSE273" s="266"/>
      <c r="BSF273" s="266"/>
      <c r="BSG273" s="266"/>
      <c r="BSH273" s="266"/>
      <c r="BSI273" s="266"/>
      <c r="BSJ273" s="266"/>
      <c r="BSK273" s="266"/>
      <c r="BSL273" s="266"/>
      <c r="BSM273" s="266"/>
      <c r="BSN273" s="266"/>
      <c r="BSO273" s="266"/>
      <c r="BSP273" s="266"/>
      <c r="BSQ273" s="266"/>
      <c r="BSR273" s="266"/>
      <c r="BSS273" s="266"/>
      <c r="BST273" s="266"/>
      <c r="BSU273" s="266"/>
      <c r="BSV273" s="266"/>
      <c r="BSW273" s="266"/>
      <c r="BSX273" s="266"/>
      <c r="BSY273" s="266"/>
      <c r="BSZ273" s="266"/>
      <c r="BTA273" s="266"/>
      <c r="BTB273" s="266"/>
      <c r="BTC273" s="266"/>
      <c r="BTD273" s="266"/>
      <c r="BTE273" s="266"/>
      <c r="BTF273" s="266"/>
      <c r="BTG273" s="266"/>
      <c r="BTH273" s="266"/>
      <c r="BTI273" s="266"/>
      <c r="BTJ273" s="266"/>
      <c r="BTK273" s="266"/>
      <c r="BTL273" s="266"/>
      <c r="BTM273" s="266"/>
      <c r="BTN273" s="266"/>
      <c r="BTO273" s="266"/>
      <c r="BTP273" s="266"/>
      <c r="BTQ273" s="266"/>
      <c r="BTR273" s="266"/>
      <c r="BTS273" s="266"/>
      <c r="BTT273" s="266"/>
      <c r="BTU273" s="266"/>
      <c r="BTV273" s="266"/>
      <c r="BTW273" s="266"/>
      <c r="BTX273" s="266"/>
      <c r="BTY273" s="266"/>
      <c r="BTZ273" s="266"/>
      <c r="BUA273" s="266"/>
      <c r="BUB273" s="266"/>
      <c r="BUC273" s="266"/>
      <c r="BUD273" s="266"/>
      <c r="BUE273" s="266"/>
      <c r="BUF273" s="266"/>
      <c r="BUG273" s="266"/>
      <c r="BUH273" s="266"/>
      <c r="BUI273" s="266"/>
      <c r="BUJ273" s="266"/>
      <c r="BUK273" s="266"/>
      <c r="BUL273" s="266"/>
      <c r="BUM273" s="266"/>
      <c r="BUN273" s="266"/>
      <c r="BUO273" s="266"/>
      <c r="BUP273" s="266"/>
      <c r="BUQ273" s="266"/>
      <c r="BUR273" s="266"/>
      <c r="BUS273" s="266"/>
      <c r="BUT273" s="266"/>
      <c r="BUU273" s="266"/>
      <c r="BUV273" s="266"/>
      <c r="BUW273" s="266"/>
      <c r="BUX273" s="266"/>
      <c r="BUY273" s="266"/>
      <c r="BUZ273" s="266"/>
      <c r="BVA273" s="266"/>
      <c r="BVB273" s="266"/>
      <c r="BVC273" s="266"/>
      <c r="BVD273" s="266"/>
      <c r="BVE273" s="266"/>
      <c r="BVF273" s="266"/>
      <c r="BVG273" s="266"/>
      <c r="BVH273" s="266"/>
      <c r="BVI273" s="266"/>
      <c r="BVJ273" s="266"/>
      <c r="BVK273" s="266"/>
      <c r="BVL273" s="266"/>
      <c r="BVM273" s="266"/>
      <c r="BVN273" s="266"/>
      <c r="BVO273" s="266"/>
      <c r="BVP273" s="266"/>
      <c r="BVQ273" s="266"/>
      <c r="BVR273" s="266"/>
      <c r="BVS273" s="266"/>
      <c r="BVT273" s="266"/>
      <c r="BVU273" s="266"/>
      <c r="BVV273" s="266"/>
      <c r="BVW273" s="266"/>
      <c r="BVX273" s="266"/>
      <c r="BVY273" s="266"/>
      <c r="BVZ273" s="266"/>
      <c r="BWA273" s="266"/>
      <c r="BWB273" s="266"/>
      <c r="BWC273" s="266"/>
      <c r="BWD273" s="266"/>
      <c r="BWE273" s="266"/>
      <c r="BWF273" s="266"/>
      <c r="BWG273" s="266"/>
      <c r="BWH273" s="266"/>
      <c r="BWI273" s="266"/>
      <c r="BWJ273" s="266"/>
      <c r="BWK273" s="266"/>
      <c r="BWL273" s="266"/>
      <c r="BWM273" s="266"/>
      <c r="BWN273" s="266"/>
      <c r="BWO273" s="266"/>
      <c r="BWP273" s="266"/>
      <c r="BWQ273" s="266"/>
      <c r="BWR273" s="266"/>
      <c r="BWS273" s="266"/>
      <c r="BWT273" s="266"/>
      <c r="BWU273" s="266"/>
      <c r="BWV273" s="266"/>
      <c r="BWW273" s="266"/>
      <c r="BWX273" s="266"/>
      <c r="BWY273" s="266"/>
      <c r="BWZ273" s="266"/>
      <c r="BXA273" s="266"/>
      <c r="BXB273" s="266"/>
      <c r="BXC273" s="266"/>
      <c r="BXD273" s="266"/>
      <c r="BXE273" s="266"/>
      <c r="BXF273" s="266"/>
      <c r="BXG273" s="266"/>
      <c r="BXH273" s="266"/>
      <c r="BXI273" s="266"/>
      <c r="BXJ273" s="266"/>
      <c r="BXK273" s="266"/>
      <c r="BXL273" s="266"/>
      <c r="BXM273" s="266"/>
      <c r="BXN273" s="266"/>
      <c r="BXO273" s="266"/>
      <c r="BXP273" s="266"/>
      <c r="BXQ273" s="266"/>
      <c r="BXR273" s="266"/>
      <c r="BXS273" s="266"/>
      <c r="BXT273" s="266"/>
      <c r="BXU273" s="266"/>
      <c r="BXV273" s="266"/>
      <c r="BXW273" s="266"/>
      <c r="BXX273" s="266"/>
      <c r="BXY273" s="266"/>
      <c r="BXZ273" s="266"/>
      <c r="BYA273" s="266"/>
      <c r="BYB273" s="266"/>
      <c r="BYC273" s="266"/>
      <c r="BYD273" s="266"/>
      <c r="BYE273" s="266"/>
      <c r="BYF273" s="266"/>
      <c r="BYG273" s="266"/>
      <c r="BYH273" s="266"/>
      <c r="BYI273" s="266"/>
      <c r="BYJ273" s="266"/>
      <c r="BYK273" s="266"/>
      <c r="BYL273" s="266"/>
      <c r="BYM273" s="266"/>
      <c r="BYN273" s="266"/>
      <c r="BYO273" s="266"/>
      <c r="BYP273" s="266"/>
      <c r="BYQ273" s="266"/>
      <c r="BYR273" s="266"/>
      <c r="BYS273" s="266"/>
      <c r="BYT273" s="266"/>
      <c r="BYU273" s="266"/>
      <c r="BYV273" s="266"/>
      <c r="BYW273" s="266"/>
      <c r="BYX273" s="266"/>
      <c r="BYY273" s="266"/>
      <c r="BYZ273" s="266"/>
      <c r="BZA273" s="266"/>
      <c r="BZB273" s="266"/>
      <c r="BZC273" s="266"/>
      <c r="BZD273" s="266"/>
      <c r="BZE273" s="266"/>
      <c r="BZF273" s="266"/>
      <c r="BZG273" s="266"/>
      <c r="BZH273" s="266"/>
      <c r="BZI273" s="266"/>
      <c r="BZJ273" s="266"/>
      <c r="BZK273" s="266"/>
      <c r="BZL273" s="266"/>
      <c r="BZM273" s="266"/>
      <c r="BZN273" s="266"/>
      <c r="BZO273" s="266"/>
      <c r="BZP273" s="266"/>
      <c r="BZQ273" s="266"/>
      <c r="BZR273" s="266"/>
      <c r="BZS273" s="266"/>
      <c r="BZT273" s="266"/>
      <c r="BZU273" s="266"/>
      <c r="BZV273" s="266"/>
      <c r="BZW273" s="266"/>
      <c r="BZX273" s="266"/>
      <c r="BZY273" s="266"/>
      <c r="BZZ273" s="266"/>
      <c r="CAA273" s="266"/>
      <c r="CAB273" s="266"/>
      <c r="CAC273" s="266"/>
      <c r="CAD273" s="266"/>
      <c r="CAE273" s="266"/>
      <c r="CAF273" s="266"/>
      <c r="CAG273" s="266"/>
      <c r="CAH273" s="266"/>
      <c r="CAI273" s="266"/>
      <c r="CAJ273" s="266"/>
      <c r="CAK273" s="266"/>
      <c r="CAL273" s="266"/>
      <c r="CAM273" s="266"/>
      <c r="CAN273" s="266"/>
      <c r="CAO273" s="266"/>
      <c r="CAP273" s="266"/>
      <c r="CAQ273" s="266"/>
      <c r="CAR273" s="266"/>
      <c r="CAS273" s="266"/>
      <c r="CAT273" s="266"/>
      <c r="CAU273" s="266"/>
      <c r="CAV273" s="266"/>
      <c r="CAW273" s="266"/>
      <c r="CAX273" s="266"/>
      <c r="CAY273" s="266"/>
      <c r="CAZ273" s="266"/>
      <c r="CBA273" s="266"/>
      <c r="CBB273" s="266"/>
      <c r="CBC273" s="266"/>
      <c r="CBD273" s="266"/>
      <c r="CBE273" s="266"/>
      <c r="CBF273" s="266"/>
      <c r="CBG273" s="266"/>
      <c r="CBH273" s="266"/>
      <c r="CBI273" s="266"/>
      <c r="CBJ273" s="266"/>
      <c r="CBK273" s="266"/>
      <c r="CBL273" s="266"/>
      <c r="CBM273" s="266"/>
      <c r="CBN273" s="266"/>
      <c r="CBO273" s="266"/>
      <c r="CBP273" s="266"/>
      <c r="CBQ273" s="266"/>
      <c r="CBR273" s="266"/>
      <c r="CBS273" s="266"/>
      <c r="CBT273" s="266"/>
      <c r="CBU273" s="266"/>
      <c r="CBV273" s="266"/>
      <c r="CBW273" s="266"/>
      <c r="CBX273" s="266"/>
      <c r="CBY273" s="266"/>
      <c r="CBZ273" s="266"/>
      <c r="CCA273" s="266"/>
      <c r="CCB273" s="266"/>
      <c r="CCC273" s="266"/>
      <c r="CCD273" s="266"/>
      <c r="CCE273" s="266"/>
      <c r="CCF273" s="266"/>
      <c r="CCG273" s="266"/>
      <c r="CCH273" s="266"/>
      <c r="CCI273" s="266"/>
      <c r="CCJ273" s="266"/>
      <c r="CCK273" s="266"/>
      <c r="CCL273" s="266"/>
      <c r="CCM273" s="266"/>
      <c r="CCN273" s="266"/>
      <c r="CCO273" s="266"/>
      <c r="CCP273" s="266"/>
      <c r="CCQ273" s="266"/>
      <c r="CCR273" s="266"/>
      <c r="CCS273" s="266"/>
      <c r="CCT273" s="266"/>
      <c r="CCU273" s="266"/>
      <c r="CCV273" s="266"/>
      <c r="CCW273" s="266"/>
      <c r="CCX273" s="266"/>
      <c r="CCY273" s="266"/>
      <c r="CCZ273" s="266"/>
      <c r="CDA273" s="266"/>
      <c r="CDB273" s="266"/>
      <c r="CDC273" s="266"/>
      <c r="CDD273" s="266"/>
      <c r="CDE273" s="266"/>
      <c r="CDF273" s="266"/>
      <c r="CDG273" s="266"/>
      <c r="CDH273" s="266"/>
      <c r="CDI273" s="266"/>
      <c r="CDJ273" s="266"/>
      <c r="CDK273" s="266"/>
      <c r="CDL273" s="266"/>
      <c r="CDM273" s="266"/>
      <c r="CDN273" s="266"/>
      <c r="CDO273" s="266"/>
      <c r="CDP273" s="266"/>
      <c r="CDQ273" s="266"/>
      <c r="CDR273" s="266"/>
      <c r="CDS273" s="266"/>
      <c r="CDT273" s="266"/>
      <c r="CDU273" s="266"/>
      <c r="CDV273" s="266"/>
      <c r="CDW273" s="266"/>
      <c r="CDX273" s="266"/>
      <c r="CDY273" s="266"/>
      <c r="CDZ273" s="266"/>
      <c r="CEA273" s="266"/>
      <c r="CEB273" s="266"/>
      <c r="CEC273" s="266"/>
      <c r="CED273" s="266"/>
      <c r="CEE273" s="266"/>
      <c r="CEF273" s="266"/>
      <c r="CEG273" s="266"/>
      <c r="CEH273" s="266"/>
      <c r="CEI273" s="266"/>
      <c r="CEJ273" s="266"/>
      <c r="CEK273" s="266"/>
      <c r="CEL273" s="266"/>
      <c r="CEM273" s="266"/>
      <c r="CEN273" s="266"/>
      <c r="CEO273" s="266"/>
      <c r="CEP273" s="266"/>
      <c r="CEQ273" s="266"/>
      <c r="CER273" s="266"/>
      <c r="CES273" s="266"/>
      <c r="CET273" s="266"/>
      <c r="CEU273" s="266"/>
      <c r="CEV273" s="266"/>
      <c r="CEW273" s="266"/>
      <c r="CEX273" s="266"/>
      <c r="CEY273" s="266"/>
      <c r="CEZ273" s="266"/>
      <c r="CFA273" s="266"/>
      <c r="CFB273" s="266"/>
      <c r="CFC273" s="266"/>
      <c r="CFD273" s="266"/>
      <c r="CFE273" s="266"/>
      <c r="CFF273" s="266"/>
      <c r="CFG273" s="266"/>
      <c r="CFH273" s="266"/>
      <c r="CFI273" s="266"/>
      <c r="CFJ273" s="266"/>
      <c r="CFK273" s="266"/>
      <c r="CFL273" s="266"/>
      <c r="CFM273" s="266"/>
      <c r="CFN273" s="266"/>
      <c r="CFO273" s="266"/>
      <c r="CFP273" s="266"/>
      <c r="CFQ273" s="266"/>
      <c r="CFR273" s="266"/>
      <c r="CFS273" s="266"/>
      <c r="CFT273" s="266"/>
      <c r="CFU273" s="266"/>
      <c r="CFV273" s="266"/>
      <c r="CFW273" s="266"/>
      <c r="CFX273" s="266"/>
      <c r="CFY273" s="266"/>
      <c r="CFZ273" s="266"/>
      <c r="CGA273" s="266"/>
      <c r="CGB273" s="266"/>
      <c r="CGC273" s="266"/>
      <c r="CGD273" s="266"/>
      <c r="CGE273" s="266"/>
      <c r="CGF273" s="266"/>
      <c r="CGG273" s="266"/>
      <c r="CGH273" s="266"/>
      <c r="CGI273" s="266"/>
      <c r="CGJ273" s="266"/>
      <c r="CGK273" s="266"/>
      <c r="CGL273" s="266"/>
      <c r="CGM273" s="266"/>
      <c r="CGN273" s="266"/>
      <c r="CGO273" s="266"/>
      <c r="CGP273" s="266"/>
      <c r="CGQ273" s="266"/>
      <c r="CGR273" s="266"/>
      <c r="CGS273" s="266"/>
      <c r="CGT273" s="266"/>
      <c r="CGU273" s="266"/>
      <c r="CGV273" s="266"/>
      <c r="CGW273" s="266"/>
      <c r="CGX273" s="266"/>
      <c r="CGY273" s="266"/>
      <c r="CGZ273" s="266"/>
      <c r="CHA273" s="266"/>
      <c r="CHB273" s="266"/>
      <c r="CHC273" s="266"/>
      <c r="CHD273" s="266"/>
      <c r="CHE273" s="266"/>
      <c r="CHF273" s="266"/>
      <c r="CHG273" s="266"/>
      <c r="CHH273" s="266"/>
      <c r="CHI273" s="266"/>
      <c r="CHJ273" s="266"/>
      <c r="CHK273" s="266"/>
      <c r="CHL273" s="266"/>
      <c r="CHM273" s="266"/>
      <c r="CHN273" s="266"/>
      <c r="CHO273" s="266"/>
      <c r="CHP273" s="266"/>
      <c r="CHQ273" s="266"/>
      <c r="CHR273" s="266"/>
      <c r="CHS273" s="266"/>
      <c r="CHT273" s="266"/>
      <c r="CHU273" s="266"/>
      <c r="CHV273" s="266"/>
      <c r="CHW273" s="266"/>
      <c r="CHX273" s="266"/>
      <c r="CHY273" s="266"/>
      <c r="CHZ273" s="266"/>
      <c r="CIA273" s="266"/>
      <c r="CIB273" s="266"/>
      <c r="CIC273" s="266"/>
      <c r="CID273" s="266"/>
      <c r="CIE273" s="266"/>
      <c r="CIF273" s="266"/>
      <c r="CIG273" s="266"/>
      <c r="CIH273" s="266"/>
      <c r="CII273" s="266"/>
      <c r="CIJ273" s="266"/>
      <c r="CIK273" s="266"/>
      <c r="CIL273" s="266"/>
      <c r="CIM273" s="266"/>
      <c r="CIN273" s="266"/>
      <c r="CIO273" s="266"/>
      <c r="CIP273" s="266"/>
      <c r="CIQ273" s="266"/>
      <c r="CIR273" s="266"/>
      <c r="CIS273" s="266"/>
      <c r="CIT273" s="266"/>
      <c r="CIU273" s="266"/>
      <c r="CIV273" s="266"/>
      <c r="CIW273" s="266"/>
      <c r="CIX273" s="266"/>
      <c r="CIY273" s="266"/>
      <c r="CIZ273" s="266"/>
      <c r="CJA273" s="266"/>
      <c r="CJB273" s="266"/>
      <c r="CJC273" s="266"/>
      <c r="CJD273" s="266"/>
      <c r="CJE273" s="266"/>
      <c r="CJF273" s="266"/>
      <c r="CJG273" s="266"/>
      <c r="CJH273" s="266"/>
      <c r="CJI273" s="266"/>
      <c r="CJJ273" s="266"/>
      <c r="CJK273" s="266"/>
      <c r="CJL273" s="266"/>
      <c r="CJM273" s="266"/>
      <c r="CJN273" s="266"/>
      <c r="CJO273" s="266"/>
      <c r="CJP273" s="266"/>
      <c r="CJQ273" s="266"/>
      <c r="CJR273" s="266"/>
      <c r="CJS273" s="266"/>
      <c r="CJT273" s="266"/>
      <c r="CJU273" s="266"/>
      <c r="CJV273" s="266"/>
      <c r="CJW273" s="266"/>
      <c r="CJX273" s="266"/>
      <c r="CJY273" s="266"/>
      <c r="CJZ273" s="266"/>
      <c r="CKA273" s="266"/>
      <c r="CKB273" s="266"/>
      <c r="CKC273" s="266"/>
      <c r="CKD273" s="266"/>
      <c r="CKE273" s="266"/>
      <c r="CKF273" s="266"/>
      <c r="CKG273" s="266"/>
      <c r="CKH273" s="266"/>
      <c r="CKI273" s="266"/>
      <c r="CKJ273" s="266"/>
      <c r="CKK273" s="266"/>
      <c r="CKL273" s="266"/>
      <c r="CKM273" s="266"/>
      <c r="CKN273" s="266"/>
      <c r="CKO273" s="266"/>
      <c r="CKP273" s="266"/>
      <c r="CKQ273" s="266"/>
      <c r="CKR273" s="266"/>
      <c r="CKS273" s="266"/>
      <c r="CKT273" s="266"/>
      <c r="CKU273" s="266"/>
      <c r="CKV273" s="266"/>
      <c r="CKW273" s="266"/>
      <c r="CKX273" s="266"/>
      <c r="CKY273" s="266"/>
      <c r="CKZ273" s="266"/>
      <c r="CLA273" s="266"/>
      <c r="CLB273" s="266"/>
      <c r="CLC273" s="266"/>
      <c r="CLD273" s="266"/>
      <c r="CLE273" s="266"/>
      <c r="CLF273" s="266"/>
      <c r="CLG273" s="266"/>
      <c r="CLH273" s="266"/>
      <c r="CLI273" s="266"/>
      <c r="CLJ273" s="266"/>
      <c r="CLK273" s="266"/>
      <c r="CLL273" s="266"/>
      <c r="CLM273" s="266"/>
      <c r="CLN273" s="266"/>
      <c r="CLO273" s="266"/>
      <c r="CLP273" s="266"/>
      <c r="CLQ273" s="266"/>
      <c r="CLR273" s="266"/>
      <c r="CLS273" s="266"/>
      <c r="CLT273" s="266"/>
      <c r="CLU273" s="266"/>
      <c r="CLV273" s="266"/>
      <c r="CLW273" s="266"/>
      <c r="CLX273" s="266"/>
      <c r="CLY273" s="266"/>
      <c r="CLZ273" s="266"/>
      <c r="CMA273" s="266"/>
      <c r="CMB273" s="266"/>
      <c r="CMC273" s="266"/>
      <c r="CMD273" s="266"/>
      <c r="CME273" s="266"/>
      <c r="CMF273" s="266"/>
      <c r="CMG273" s="266"/>
      <c r="CMH273" s="266"/>
      <c r="CMI273" s="266"/>
      <c r="CMJ273" s="266"/>
      <c r="CMK273" s="266"/>
      <c r="CML273" s="266"/>
      <c r="CMM273" s="266"/>
      <c r="CMN273" s="266"/>
      <c r="CMO273" s="266"/>
      <c r="CMP273" s="266"/>
      <c r="CMQ273" s="266"/>
      <c r="CMR273" s="266"/>
      <c r="CMS273" s="266"/>
      <c r="CMT273" s="266"/>
      <c r="CMU273" s="266"/>
      <c r="CMV273" s="266"/>
      <c r="CMW273" s="266"/>
      <c r="CMX273" s="266"/>
      <c r="CMY273" s="266"/>
      <c r="CMZ273" s="266"/>
      <c r="CNA273" s="266"/>
      <c r="CNB273" s="266"/>
      <c r="CNC273" s="266"/>
      <c r="CND273" s="266"/>
      <c r="CNE273" s="266"/>
      <c r="CNF273" s="266"/>
      <c r="CNG273" s="266"/>
      <c r="CNH273" s="266"/>
      <c r="CNI273" s="266"/>
      <c r="CNJ273" s="266"/>
      <c r="CNK273" s="266"/>
      <c r="CNL273" s="266"/>
      <c r="CNM273" s="266"/>
      <c r="CNN273" s="266"/>
      <c r="CNO273" s="266"/>
      <c r="CNP273" s="266"/>
      <c r="CNQ273" s="266"/>
      <c r="CNR273" s="266"/>
      <c r="CNS273" s="266"/>
      <c r="CNT273" s="266"/>
      <c r="CNU273" s="266"/>
      <c r="CNV273" s="266"/>
      <c r="CNW273" s="266"/>
      <c r="CNX273" s="266"/>
      <c r="CNY273" s="266"/>
      <c r="CNZ273" s="266"/>
      <c r="COA273" s="266"/>
      <c r="COB273" s="266"/>
      <c r="COC273" s="266"/>
      <c r="COD273" s="266"/>
      <c r="COE273" s="266"/>
      <c r="COF273" s="266"/>
      <c r="COG273" s="266"/>
      <c r="COH273" s="266"/>
      <c r="COI273" s="266"/>
      <c r="COJ273" s="266"/>
      <c r="COK273" s="266"/>
      <c r="COL273" s="266"/>
      <c r="COM273" s="266"/>
      <c r="CON273" s="266"/>
      <c r="COO273" s="266"/>
      <c r="COP273" s="266"/>
      <c r="COQ273" s="266"/>
      <c r="COR273" s="266"/>
      <c r="COS273" s="266"/>
      <c r="COT273" s="266"/>
      <c r="COU273" s="266"/>
      <c r="COV273" s="266"/>
      <c r="COW273" s="266"/>
      <c r="COX273" s="266"/>
      <c r="COY273" s="266"/>
      <c r="COZ273" s="266"/>
      <c r="CPA273" s="266"/>
      <c r="CPB273" s="266"/>
      <c r="CPC273" s="266"/>
      <c r="CPD273" s="266"/>
      <c r="CPE273" s="266"/>
      <c r="CPF273" s="266"/>
      <c r="CPG273" s="266"/>
      <c r="CPH273" s="266"/>
      <c r="CPI273" s="266"/>
      <c r="CPJ273" s="266"/>
      <c r="CPK273" s="266"/>
      <c r="CPL273" s="266"/>
      <c r="CPM273" s="266"/>
      <c r="CPN273" s="266"/>
      <c r="CPO273" s="266"/>
      <c r="CPP273" s="266"/>
      <c r="CPQ273" s="266"/>
      <c r="CPR273" s="266"/>
      <c r="CPS273" s="266"/>
      <c r="CPT273" s="266"/>
      <c r="CPU273" s="266"/>
      <c r="CPV273" s="266"/>
      <c r="CPW273" s="266"/>
      <c r="CPX273" s="266"/>
      <c r="CPY273" s="266"/>
      <c r="CPZ273" s="266"/>
      <c r="CQA273" s="266"/>
      <c r="CQB273" s="266"/>
      <c r="CQC273" s="266"/>
      <c r="CQD273" s="266"/>
      <c r="CQE273" s="266"/>
      <c r="CQF273" s="266"/>
      <c r="CQG273" s="266"/>
      <c r="CQH273" s="266"/>
      <c r="CQI273" s="266"/>
      <c r="CQJ273" s="266"/>
      <c r="CQK273" s="266"/>
      <c r="CQL273" s="266"/>
      <c r="CQM273" s="266"/>
      <c r="CQN273" s="266"/>
      <c r="CQO273" s="266"/>
      <c r="CQP273" s="266"/>
      <c r="CQQ273" s="266"/>
      <c r="CQR273" s="266"/>
      <c r="CQS273" s="266"/>
      <c r="CQT273" s="266"/>
      <c r="CQU273" s="266"/>
      <c r="CQV273" s="266"/>
      <c r="CQW273" s="266"/>
      <c r="CQX273" s="266"/>
      <c r="CQY273" s="266"/>
      <c r="CQZ273" s="266"/>
      <c r="CRA273" s="266"/>
      <c r="CRB273" s="266"/>
      <c r="CRC273" s="266"/>
      <c r="CRD273" s="266"/>
      <c r="CRE273" s="266"/>
      <c r="CRF273" s="266"/>
      <c r="CRG273" s="266"/>
      <c r="CRH273" s="266"/>
      <c r="CRI273" s="266"/>
      <c r="CRJ273" s="266"/>
      <c r="CRK273" s="266"/>
      <c r="CRL273" s="266"/>
      <c r="CRM273" s="266"/>
      <c r="CRN273" s="266"/>
      <c r="CRO273" s="266"/>
      <c r="CRP273" s="266"/>
      <c r="CRQ273" s="266"/>
      <c r="CRR273" s="266"/>
      <c r="CRS273" s="266"/>
      <c r="CRT273" s="266"/>
      <c r="CRU273" s="266"/>
      <c r="CRV273" s="266"/>
      <c r="CRW273" s="266"/>
      <c r="CRX273" s="266"/>
      <c r="CRY273" s="266"/>
      <c r="CRZ273" s="266"/>
      <c r="CSA273" s="266"/>
      <c r="CSB273" s="266"/>
      <c r="CSC273" s="266"/>
      <c r="CSD273" s="266"/>
      <c r="CSE273" s="266"/>
      <c r="CSF273" s="266"/>
      <c r="CSG273" s="266"/>
      <c r="CSH273" s="266"/>
      <c r="CSI273" s="266"/>
      <c r="CSJ273" s="266"/>
      <c r="CSK273" s="266"/>
      <c r="CSL273" s="266"/>
      <c r="CSM273" s="266"/>
      <c r="CSN273" s="266"/>
      <c r="CSO273" s="266"/>
      <c r="CSP273" s="266"/>
      <c r="CSQ273" s="266"/>
      <c r="CSR273" s="266"/>
      <c r="CSS273" s="266"/>
      <c r="CST273" s="266"/>
      <c r="CSU273" s="266"/>
      <c r="CSV273" s="266"/>
      <c r="CSW273" s="266"/>
      <c r="CSX273" s="266"/>
      <c r="CSY273" s="266"/>
      <c r="CSZ273" s="266"/>
      <c r="CTA273" s="266"/>
      <c r="CTB273" s="266"/>
      <c r="CTC273" s="266"/>
      <c r="CTD273" s="266"/>
      <c r="CTE273" s="266"/>
      <c r="CTF273" s="266"/>
      <c r="CTG273" s="266"/>
      <c r="CTH273" s="266"/>
      <c r="CTI273" s="266"/>
      <c r="CTJ273" s="266"/>
      <c r="CTK273" s="266"/>
      <c r="CTL273" s="266"/>
      <c r="CTM273" s="266"/>
      <c r="CTN273" s="266"/>
      <c r="CTO273" s="266"/>
      <c r="CTP273" s="266"/>
      <c r="CTQ273" s="266"/>
      <c r="CTR273" s="266"/>
      <c r="CTS273" s="266"/>
      <c r="CTT273" s="266"/>
      <c r="CTU273" s="266"/>
      <c r="CTV273" s="266"/>
      <c r="CTW273" s="266"/>
      <c r="CTX273" s="266"/>
      <c r="CTY273" s="266"/>
      <c r="CTZ273" s="266"/>
      <c r="CUA273" s="266"/>
      <c r="CUB273" s="266"/>
      <c r="CUC273" s="266"/>
      <c r="CUD273" s="266"/>
      <c r="CUE273" s="266"/>
      <c r="CUF273" s="266"/>
      <c r="CUG273" s="266"/>
      <c r="CUH273" s="266"/>
      <c r="CUI273" s="266"/>
      <c r="CUJ273" s="266"/>
      <c r="CUK273" s="266"/>
      <c r="CUL273" s="266"/>
      <c r="CUM273" s="266"/>
      <c r="CUN273" s="266"/>
      <c r="CUO273" s="266"/>
      <c r="CUP273" s="266"/>
      <c r="CUQ273" s="266"/>
      <c r="CUR273" s="266"/>
      <c r="CUS273" s="266"/>
      <c r="CUT273" s="266"/>
      <c r="CUU273" s="266"/>
      <c r="CUV273" s="266"/>
      <c r="CUW273" s="266"/>
      <c r="CUX273" s="266"/>
      <c r="CUY273" s="266"/>
      <c r="CUZ273" s="266"/>
      <c r="CVA273" s="266"/>
      <c r="CVB273" s="266"/>
      <c r="CVC273" s="266"/>
      <c r="CVD273" s="266"/>
      <c r="CVE273" s="266"/>
      <c r="CVF273" s="266"/>
      <c r="CVG273" s="266"/>
      <c r="CVH273" s="266"/>
      <c r="CVI273" s="266"/>
      <c r="CVJ273" s="266"/>
      <c r="CVK273" s="266"/>
      <c r="CVL273" s="266"/>
      <c r="CVM273" s="266"/>
      <c r="CVN273" s="266"/>
      <c r="CVO273" s="266"/>
      <c r="CVP273" s="266"/>
      <c r="CVQ273" s="266"/>
      <c r="CVR273" s="266"/>
      <c r="CVS273" s="266"/>
      <c r="CVT273" s="266"/>
      <c r="CVU273" s="266"/>
      <c r="CVV273" s="266"/>
      <c r="CVW273" s="266"/>
      <c r="CVX273" s="266"/>
      <c r="CVY273" s="266"/>
      <c r="CVZ273" s="266"/>
      <c r="CWA273" s="266"/>
      <c r="CWB273" s="266"/>
      <c r="CWC273" s="266"/>
      <c r="CWD273" s="266"/>
      <c r="CWE273" s="266"/>
      <c r="CWF273" s="266"/>
      <c r="CWG273" s="266"/>
      <c r="CWH273" s="266"/>
      <c r="CWI273" s="266"/>
      <c r="CWJ273" s="266"/>
      <c r="CWK273" s="266"/>
      <c r="CWL273" s="266"/>
      <c r="CWM273" s="266"/>
      <c r="CWN273" s="266"/>
      <c r="CWO273" s="266"/>
      <c r="CWP273" s="266"/>
      <c r="CWQ273" s="266"/>
      <c r="CWR273" s="266"/>
      <c r="CWS273" s="266"/>
      <c r="CWT273" s="266"/>
      <c r="CWU273" s="266"/>
      <c r="CWV273" s="266"/>
      <c r="CWW273" s="266"/>
      <c r="CWX273" s="266"/>
      <c r="CWY273" s="266"/>
      <c r="CWZ273" s="266"/>
      <c r="CXA273" s="266"/>
      <c r="CXB273" s="266"/>
      <c r="CXC273" s="266"/>
      <c r="CXD273" s="266"/>
      <c r="CXE273" s="266"/>
      <c r="CXF273" s="266"/>
      <c r="CXG273" s="266"/>
      <c r="CXH273" s="266"/>
      <c r="CXI273" s="266"/>
      <c r="CXJ273" s="266"/>
      <c r="CXK273" s="266"/>
      <c r="CXL273" s="266"/>
      <c r="CXM273" s="266"/>
      <c r="CXN273" s="266"/>
      <c r="CXO273" s="266"/>
      <c r="CXP273" s="266"/>
      <c r="CXQ273" s="266"/>
      <c r="CXR273" s="266"/>
      <c r="CXS273" s="266"/>
      <c r="CXT273" s="266"/>
      <c r="CXU273" s="266"/>
      <c r="CXV273" s="266"/>
      <c r="CXW273" s="266"/>
      <c r="CXX273" s="266"/>
      <c r="CXY273" s="266"/>
      <c r="CXZ273" s="266"/>
      <c r="CYA273" s="266"/>
      <c r="CYB273" s="266"/>
      <c r="CYC273" s="266"/>
      <c r="CYD273" s="266"/>
      <c r="CYE273" s="266"/>
      <c r="CYF273" s="266"/>
      <c r="CYG273" s="266"/>
      <c r="CYH273" s="266"/>
      <c r="CYI273" s="266"/>
      <c r="CYJ273" s="266"/>
      <c r="CYK273" s="266"/>
      <c r="CYL273" s="266"/>
      <c r="CYM273" s="266"/>
      <c r="CYN273" s="266"/>
      <c r="CYO273" s="266"/>
      <c r="CYP273" s="266"/>
      <c r="CYQ273" s="266"/>
      <c r="CYR273" s="266"/>
      <c r="CYS273" s="266"/>
      <c r="CYT273" s="266"/>
      <c r="CYU273" s="266"/>
      <c r="CYV273" s="266"/>
      <c r="CYW273" s="266"/>
      <c r="CYX273" s="266"/>
      <c r="CYY273" s="266"/>
      <c r="CYZ273" s="266"/>
      <c r="CZA273" s="266"/>
      <c r="CZB273" s="266"/>
      <c r="CZC273" s="266"/>
      <c r="CZD273" s="266"/>
      <c r="CZE273" s="266"/>
      <c r="CZF273" s="266"/>
      <c r="CZG273" s="266"/>
      <c r="CZH273" s="266"/>
      <c r="CZI273" s="266"/>
      <c r="CZJ273" s="266"/>
      <c r="CZK273" s="266"/>
      <c r="CZL273" s="266"/>
      <c r="CZM273" s="266"/>
      <c r="CZN273" s="266"/>
      <c r="CZO273" s="266"/>
      <c r="CZP273" s="266"/>
      <c r="CZQ273" s="266"/>
      <c r="CZR273" s="266"/>
      <c r="CZS273" s="266"/>
      <c r="CZT273" s="266"/>
      <c r="CZU273" s="266"/>
      <c r="CZV273" s="266"/>
      <c r="CZW273" s="266"/>
      <c r="CZX273" s="266"/>
      <c r="CZY273" s="266"/>
      <c r="CZZ273" s="266"/>
      <c r="DAA273" s="266"/>
      <c r="DAB273" s="266"/>
      <c r="DAC273" s="266"/>
      <c r="DAD273" s="266"/>
      <c r="DAE273" s="266"/>
      <c r="DAF273" s="266"/>
      <c r="DAG273" s="266"/>
      <c r="DAH273" s="266"/>
      <c r="DAI273" s="266"/>
      <c r="DAJ273" s="266"/>
      <c r="DAK273" s="266"/>
      <c r="DAL273" s="266"/>
      <c r="DAM273" s="266"/>
      <c r="DAN273" s="266"/>
      <c r="DAO273" s="266"/>
      <c r="DAP273" s="266"/>
      <c r="DAQ273" s="266"/>
      <c r="DAR273" s="266"/>
      <c r="DAS273" s="266"/>
      <c r="DAT273" s="266"/>
      <c r="DAU273" s="266"/>
      <c r="DAV273" s="266"/>
      <c r="DAW273" s="266"/>
      <c r="DAX273" s="266"/>
      <c r="DAY273" s="266"/>
      <c r="DAZ273" s="266"/>
      <c r="DBA273" s="266"/>
      <c r="DBB273" s="266"/>
      <c r="DBC273" s="266"/>
      <c r="DBD273" s="266"/>
      <c r="DBE273" s="266"/>
      <c r="DBF273" s="266"/>
      <c r="DBG273" s="266"/>
      <c r="DBH273" s="266"/>
      <c r="DBI273" s="266"/>
      <c r="DBJ273" s="266"/>
      <c r="DBK273" s="266"/>
      <c r="DBL273" s="266"/>
      <c r="DBM273" s="266"/>
      <c r="DBN273" s="266"/>
      <c r="DBO273" s="266"/>
      <c r="DBP273" s="266"/>
      <c r="DBQ273" s="266"/>
      <c r="DBR273" s="266"/>
      <c r="DBS273" s="266"/>
      <c r="DBT273" s="266"/>
      <c r="DBU273" s="266"/>
      <c r="DBV273" s="266"/>
      <c r="DBW273" s="266"/>
      <c r="DBX273" s="266"/>
      <c r="DBY273" s="266"/>
      <c r="DBZ273" s="266"/>
      <c r="DCA273" s="266"/>
      <c r="DCB273" s="266"/>
      <c r="DCC273" s="266"/>
      <c r="DCD273" s="266"/>
      <c r="DCE273" s="266"/>
      <c r="DCF273" s="266"/>
      <c r="DCG273" s="266"/>
      <c r="DCH273" s="266"/>
      <c r="DCI273" s="266"/>
      <c r="DCJ273" s="266"/>
      <c r="DCK273" s="266"/>
      <c r="DCL273" s="266"/>
      <c r="DCM273" s="266"/>
      <c r="DCN273" s="266"/>
      <c r="DCO273" s="266"/>
      <c r="DCP273" s="266"/>
      <c r="DCQ273" s="266"/>
      <c r="DCR273" s="266"/>
      <c r="DCS273" s="266"/>
      <c r="DCT273" s="266"/>
      <c r="DCU273" s="266"/>
      <c r="DCV273" s="266"/>
      <c r="DCW273" s="266"/>
      <c r="DCX273" s="266"/>
      <c r="DCY273" s="266"/>
      <c r="DCZ273" s="266"/>
      <c r="DDA273" s="266"/>
      <c r="DDB273" s="266"/>
      <c r="DDC273" s="266"/>
      <c r="DDD273" s="266"/>
      <c r="DDE273" s="266"/>
      <c r="DDF273" s="266"/>
      <c r="DDG273" s="266"/>
      <c r="DDH273" s="266"/>
      <c r="DDI273" s="266"/>
      <c r="DDJ273" s="266"/>
      <c r="DDK273" s="266"/>
      <c r="DDL273" s="266"/>
      <c r="DDM273" s="266"/>
      <c r="DDN273" s="266"/>
      <c r="DDO273" s="266"/>
      <c r="DDP273" s="266"/>
      <c r="DDQ273" s="266"/>
      <c r="DDR273" s="266"/>
      <c r="DDS273" s="266"/>
      <c r="DDT273" s="266"/>
      <c r="DDU273" s="266"/>
      <c r="DDV273" s="266"/>
      <c r="DDW273" s="266"/>
      <c r="DDX273" s="266"/>
      <c r="DDY273" s="266"/>
      <c r="DDZ273" s="266"/>
      <c r="DEA273" s="266"/>
      <c r="DEB273" s="266"/>
      <c r="DEC273" s="266"/>
      <c r="DED273" s="266"/>
      <c r="DEE273" s="266"/>
      <c r="DEF273" s="266"/>
      <c r="DEG273" s="266"/>
      <c r="DEH273" s="266"/>
      <c r="DEI273" s="266"/>
      <c r="DEJ273" s="266"/>
      <c r="DEK273" s="266"/>
      <c r="DEL273" s="266"/>
      <c r="DEM273" s="266"/>
      <c r="DEN273" s="266"/>
      <c r="DEO273" s="266"/>
      <c r="DEP273" s="266"/>
      <c r="DEQ273" s="266"/>
      <c r="DER273" s="266"/>
      <c r="DES273" s="266"/>
      <c r="DET273" s="266"/>
      <c r="DEU273" s="266"/>
      <c r="DEV273" s="266"/>
      <c r="DEW273" s="266"/>
      <c r="DEX273" s="266"/>
      <c r="DEY273" s="266"/>
      <c r="DEZ273" s="266"/>
      <c r="DFA273" s="266"/>
      <c r="DFB273" s="266"/>
      <c r="DFC273" s="266"/>
      <c r="DFD273" s="266"/>
      <c r="DFE273" s="266"/>
      <c r="DFF273" s="266"/>
      <c r="DFG273" s="266"/>
      <c r="DFH273" s="266"/>
      <c r="DFI273" s="266"/>
      <c r="DFJ273" s="266"/>
      <c r="DFK273" s="266"/>
      <c r="DFL273" s="266"/>
      <c r="DFM273" s="266"/>
      <c r="DFN273" s="266"/>
      <c r="DFO273" s="266"/>
      <c r="DFP273" s="266"/>
      <c r="DFQ273" s="266"/>
      <c r="DFR273" s="266"/>
      <c r="DFS273" s="266"/>
      <c r="DFT273" s="266"/>
      <c r="DFU273" s="266"/>
      <c r="DFV273" s="266"/>
      <c r="DFW273" s="266"/>
      <c r="DFX273" s="266"/>
      <c r="DFY273" s="266"/>
      <c r="DFZ273" s="266"/>
      <c r="DGA273" s="266"/>
      <c r="DGB273" s="266"/>
      <c r="DGC273" s="266"/>
      <c r="DGD273" s="266"/>
      <c r="DGE273" s="266"/>
      <c r="DGF273" s="266"/>
      <c r="DGG273" s="266"/>
      <c r="DGH273" s="266"/>
      <c r="DGI273" s="266"/>
      <c r="DGJ273" s="266"/>
      <c r="DGK273" s="266"/>
      <c r="DGL273" s="266"/>
      <c r="DGM273" s="266"/>
      <c r="DGN273" s="266"/>
      <c r="DGO273" s="266"/>
      <c r="DGP273" s="266"/>
      <c r="DGQ273" s="266"/>
      <c r="DGR273" s="266"/>
      <c r="DGS273" s="266"/>
      <c r="DGT273" s="266"/>
      <c r="DGU273" s="266"/>
      <c r="DGV273" s="266"/>
      <c r="DGW273" s="266"/>
      <c r="DGX273" s="266"/>
      <c r="DGY273" s="266"/>
      <c r="DGZ273" s="266"/>
      <c r="DHA273" s="266"/>
      <c r="DHB273" s="266"/>
      <c r="DHC273" s="266"/>
      <c r="DHD273" s="266"/>
      <c r="DHE273" s="266"/>
      <c r="DHF273" s="266"/>
      <c r="DHG273" s="266"/>
      <c r="DHH273" s="266"/>
      <c r="DHI273" s="266"/>
      <c r="DHJ273" s="266"/>
      <c r="DHK273" s="266"/>
      <c r="DHL273" s="266"/>
      <c r="DHM273" s="266"/>
      <c r="DHN273" s="266"/>
      <c r="DHO273" s="266"/>
      <c r="DHP273" s="266"/>
      <c r="DHQ273" s="266"/>
      <c r="DHR273" s="266"/>
      <c r="DHS273" s="266"/>
      <c r="DHT273" s="266"/>
      <c r="DHU273" s="266"/>
      <c r="DHV273" s="266"/>
      <c r="DHW273" s="266"/>
      <c r="DHX273" s="266"/>
      <c r="DHY273" s="266"/>
      <c r="DHZ273" s="266"/>
      <c r="DIA273" s="266"/>
      <c r="DIB273" s="266"/>
      <c r="DIC273" s="266"/>
      <c r="DID273" s="266"/>
      <c r="DIE273" s="266"/>
      <c r="DIF273" s="266"/>
      <c r="DIG273" s="266"/>
      <c r="DIH273" s="266"/>
      <c r="DII273" s="266"/>
      <c r="DIJ273" s="266"/>
      <c r="DIK273" s="266"/>
      <c r="DIL273" s="266"/>
      <c r="DIM273" s="266"/>
      <c r="DIN273" s="266"/>
      <c r="DIO273" s="266"/>
      <c r="DIP273" s="266"/>
      <c r="DIQ273" s="266"/>
      <c r="DIR273" s="266"/>
      <c r="DIS273" s="266"/>
      <c r="DIT273" s="266"/>
      <c r="DIU273" s="266"/>
      <c r="DIV273" s="266"/>
      <c r="DIW273" s="266"/>
      <c r="DIX273" s="266"/>
      <c r="DIY273" s="266"/>
      <c r="DIZ273" s="266"/>
      <c r="DJA273" s="266"/>
      <c r="DJB273" s="266"/>
      <c r="DJC273" s="266"/>
      <c r="DJD273" s="266"/>
      <c r="DJE273" s="266"/>
      <c r="DJF273" s="266"/>
      <c r="DJG273" s="266"/>
      <c r="DJH273" s="266"/>
      <c r="DJI273" s="266"/>
      <c r="DJJ273" s="266"/>
      <c r="DJK273" s="266"/>
      <c r="DJL273" s="266"/>
      <c r="DJM273" s="266"/>
      <c r="DJN273" s="266"/>
      <c r="DJO273" s="266"/>
      <c r="DJP273" s="266"/>
      <c r="DJQ273" s="266"/>
      <c r="DJR273" s="266"/>
      <c r="DJS273" s="266"/>
      <c r="DJT273" s="266"/>
      <c r="DJU273" s="266"/>
      <c r="DJV273" s="266"/>
      <c r="DJW273" s="266"/>
      <c r="DJX273" s="266"/>
      <c r="DJY273" s="266"/>
      <c r="DJZ273" s="266"/>
      <c r="DKA273" s="266"/>
      <c r="DKB273" s="266"/>
      <c r="DKC273" s="266"/>
      <c r="DKD273" s="266"/>
      <c r="DKE273" s="266"/>
      <c r="DKF273" s="266"/>
      <c r="DKG273" s="266"/>
      <c r="DKH273" s="266"/>
      <c r="DKI273" s="266"/>
      <c r="DKJ273" s="266"/>
      <c r="DKK273" s="266"/>
      <c r="DKL273" s="266"/>
      <c r="DKM273" s="266"/>
      <c r="DKN273" s="266"/>
      <c r="DKO273" s="266"/>
      <c r="DKP273" s="266"/>
      <c r="DKQ273" s="266"/>
      <c r="DKR273" s="266"/>
      <c r="DKS273" s="266"/>
      <c r="DKT273" s="266"/>
      <c r="DKU273" s="266"/>
      <c r="DKV273" s="266"/>
      <c r="DKW273" s="266"/>
      <c r="DKX273" s="266"/>
      <c r="DKY273" s="266"/>
      <c r="DKZ273" s="266"/>
      <c r="DLA273" s="266"/>
      <c r="DLB273" s="266"/>
      <c r="DLC273" s="266"/>
      <c r="DLD273" s="266"/>
      <c r="DLE273" s="266"/>
      <c r="DLF273" s="266"/>
      <c r="DLG273" s="266"/>
      <c r="DLH273" s="266"/>
      <c r="DLI273" s="266"/>
      <c r="DLJ273" s="266"/>
      <c r="DLK273" s="266"/>
      <c r="DLL273" s="266"/>
      <c r="DLM273" s="266"/>
      <c r="DLN273" s="266"/>
      <c r="DLO273" s="266"/>
      <c r="DLP273" s="266"/>
      <c r="DLQ273" s="266"/>
      <c r="DLR273" s="266"/>
      <c r="DLS273" s="266"/>
      <c r="DLT273" s="266"/>
      <c r="DLU273" s="266"/>
      <c r="DLV273" s="266"/>
      <c r="DLW273" s="266"/>
      <c r="DLX273" s="266"/>
      <c r="DLY273" s="266"/>
      <c r="DLZ273" s="266"/>
      <c r="DMA273" s="266"/>
      <c r="DMB273" s="266"/>
      <c r="DMC273" s="266"/>
      <c r="DMD273" s="266"/>
      <c r="DME273" s="266"/>
      <c r="DMF273" s="266"/>
      <c r="DMG273" s="266"/>
      <c r="DMH273" s="266"/>
      <c r="DMI273" s="266"/>
      <c r="DMJ273" s="266"/>
      <c r="DMK273" s="266"/>
      <c r="DML273" s="266"/>
      <c r="DMM273" s="266"/>
      <c r="DMN273" s="266"/>
      <c r="DMO273" s="266"/>
      <c r="DMP273" s="266"/>
      <c r="DMQ273" s="266"/>
      <c r="DMR273" s="266"/>
      <c r="DMS273" s="266"/>
      <c r="DMT273" s="266"/>
      <c r="DMU273" s="266"/>
      <c r="DMV273" s="266"/>
      <c r="DMW273" s="266"/>
      <c r="DMX273" s="266"/>
      <c r="DMY273" s="266"/>
      <c r="DMZ273" s="266"/>
      <c r="DNA273" s="266"/>
      <c r="DNB273" s="266"/>
      <c r="DNC273" s="266"/>
      <c r="DND273" s="266"/>
      <c r="DNE273" s="266"/>
      <c r="DNF273" s="266"/>
      <c r="DNG273" s="266"/>
      <c r="DNH273" s="266"/>
      <c r="DNI273" s="266"/>
      <c r="DNJ273" s="266"/>
      <c r="DNK273" s="266"/>
      <c r="DNL273" s="266"/>
      <c r="DNM273" s="266"/>
      <c r="DNN273" s="266"/>
      <c r="DNO273" s="266"/>
      <c r="DNP273" s="266"/>
      <c r="DNQ273" s="266"/>
      <c r="DNR273" s="266"/>
      <c r="DNS273" s="266"/>
      <c r="DNT273" s="266"/>
      <c r="DNU273" s="266"/>
      <c r="DNV273" s="266"/>
      <c r="DNW273" s="266"/>
      <c r="DNX273" s="266"/>
      <c r="DNY273" s="266"/>
      <c r="DNZ273" s="266"/>
      <c r="DOA273" s="266"/>
      <c r="DOB273" s="266"/>
      <c r="DOC273" s="266"/>
      <c r="DOD273" s="266"/>
      <c r="DOE273" s="266"/>
      <c r="DOF273" s="266"/>
      <c r="DOG273" s="266"/>
      <c r="DOH273" s="266"/>
      <c r="DOI273" s="266"/>
      <c r="DOJ273" s="266"/>
      <c r="DOK273" s="266"/>
      <c r="DOL273" s="266"/>
      <c r="DOM273" s="266"/>
      <c r="DON273" s="266"/>
      <c r="DOO273" s="266"/>
      <c r="DOP273" s="266"/>
      <c r="DOQ273" s="266"/>
      <c r="DOR273" s="266"/>
      <c r="DOS273" s="266"/>
      <c r="DOT273" s="266"/>
      <c r="DOU273" s="266"/>
      <c r="DOV273" s="266"/>
      <c r="DOW273" s="266"/>
      <c r="DOX273" s="266"/>
      <c r="DOY273" s="266"/>
      <c r="DOZ273" s="266"/>
      <c r="DPA273" s="266"/>
      <c r="DPB273" s="266"/>
      <c r="DPC273" s="266"/>
      <c r="DPD273" s="266"/>
      <c r="DPE273" s="266"/>
      <c r="DPF273" s="266"/>
      <c r="DPG273" s="266"/>
      <c r="DPH273" s="266"/>
      <c r="DPI273" s="266"/>
      <c r="DPJ273" s="266"/>
      <c r="DPK273" s="266"/>
      <c r="DPL273" s="266"/>
      <c r="DPM273" s="266"/>
      <c r="DPN273" s="266"/>
      <c r="DPO273" s="266"/>
      <c r="DPP273" s="266"/>
      <c r="DPQ273" s="266"/>
      <c r="DPR273" s="266"/>
      <c r="DPS273" s="266"/>
      <c r="DPT273" s="266"/>
      <c r="DPU273" s="266"/>
      <c r="DPV273" s="266"/>
      <c r="DPW273" s="266"/>
      <c r="DPX273" s="266"/>
      <c r="DPY273" s="266"/>
      <c r="DPZ273" s="266"/>
      <c r="DQA273" s="266"/>
      <c r="DQB273" s="266"/>
      <c r="DQC273" s="266"/>
      <c r="DQD273" s="266"/>
      <c r="DQE273" s="266"/>
      <c r="DQF273" s="266"/>
      <c r="DQG273" s="266"/>
      <c r="DQH273" s="266"/>
      <c r="DQI273" s="266"/>
      <c r="DQJ273" s="266"/>
      <c r="DQK273" s="266"/>
      <c r="DQL273" s="266"/>
      <c r="DQM273" s="266"/>
      <c r="DQN273" s="266"/>
      <c r="DQO273" s="266"/>
      <c r="DQP273" s="266"/>
      <c r="DQQ273" s="266"/>
      <c r="DQR273" s="266"/>
      <c r="DQS273" s="266"/>
      <c r="DQT273" s="266"/>
      <c r="DQU273" s="266"/>
      <c r="DQV273" s="266"/>
      <c r="DQW273" s="266"/>
      <c r="DQX273" s="266"/>
      <c r="DQY273" s="266"/>
      <c r="DQZ273" s="266"/>
      <c r="DRA273" s="266"/>
      <c r="DRB273" s="266"/>
      <c r="DRC273" s="266"/>
      <c r="DRD273" s="266"/>
      <c r="DRE273" s="266"/>
      <c r="DRF273" s="266"/>
      <c r="DRG273" s="266"/>
      <c r="DRH273" s="266"/>
      <c r="DRI273" s="266"/>
      <c r="DRJ273" s="266"/>
      <c r="DRK273" s="266"/>
      <c r="DRL273" s="266"/>
      <c r="DRM273" s="266"/>
      <c r="DRN273" s="266"/>
      <c r="DRO273" s="266"/>
      <c r="DRP273" s="266"/>
      <c r="DRQ273" s="266"/>
      <c r="DRR273" s="266"/>
      <c r="DRS273" s="266"/>
      <c r="DRT273" s="266"/>
      <c r="DRU273" s="266"/>
      <c r="DRV273" s="266"/>
      <c r="DRW273" s="266"/>
      <c r="DRX273" s="266"/>
      <c r="DRY273" s="266"/>
      <c r="DRZ273" s="266"/>
      <c r="DSA273" s="266"/>
      <c r="DSB273" s="266"/>
      <c r="DSC273" s="266"/>
      <c r="DSD273" s="266"/>
      <c r="DSE273" s="266"/>
      <c r="DSF273" s="266"/>
      <c r="DSG273" s="266"/>
      <c r="DSH273" s="266"/>
      <c r="DSI273" s="266"/>
      <c r="DSJ273" s="266"/>
      <c r="DSK273" s="266"/>
      <c r="DSL273" s="266"/>
      <c r="DSM273" s="266"/>
      <c r="DSN273" s="266"/>
      <c r="DSO273" s="266"/>
      <c r="DSP273" s="266"/>
      <c r="DSQ273" s="266"/>
      <c r="DSR273" s="266"/>
      <c r="DSS273" s="266"/>
      <c r="DST273" s="266"/>
      <c r="DSU273" s="266"/>
      <c r="DSV273" s="266"/>
      <c r="DSW273" s="266"/>
      <c r="DSX273" s="266"/>
      <c r="DSY273" s="266"/>
      <c r="DSZ273" s="266"/>
      <c r="DTA273" s="266"/>
      <c r="DTB273" s="266"/>
      <c r="DTC273" s="266"/>
      <c r="DTD273" s="266"/>
      <c r="DTE273" s="266"/>
      <c r="DTF273" s="266"/>
      <c r="DTG273" s="266"/>
      <c r="DTH273" s="266"/>
      <c r="DTI273" s="266"/>
      <c r="DTJ273" s="266"/>
      <c r="DTK273" s="266"/>
      <c r="DTL273" s="266"/>
      <c r="DTM273" s="266"/>
      <c r="DTN273" s="266"/>
      <c r="DTO273" s="266"/>
      <c r="DTP273" s="266"/>
      <c r="DTQ273" s="266"/>
      <c r="DTR273" s="266"/>
      <c r="DTS273" s="266"/>
      <c r="DTT273" s="266"/>
      <c r="DTU273" s="266"/>
      <c r="DTV273" s="266"/>
      <c r="DTW273" s="266"/>
      <c r="DTX273" s="266"/>
      <c r="DTY273" s="266"/>
      <c r="DTZ273" s="266"/>
      <c r="DUA273" s="266"/>
      <c r="DUB273" s="266"/>
      <c r="DUC273" s="266"/>
      <c r="DUD273" s="266"/>
      <c r="DUE273" s="266"/>
      <c r="DUF273" s="266"/>
      <c r="DUG273" s="266"/>
      <c r="DUH273" s="266"/>
      <c r="DUI273" s="266"/>
      <c r="DUJ273" s="266"/>
      <c r="DUK273" s="266"/>
      <c r="DUL273" s="266"/>
      <c r="DUM273" s="266"/>
      <c r="DUN273" s="266"/>
      <c r="DUO273" s="266"/>
      <c r="DUP273" s="266"/>
      <c r="DUQ273" s="266"/>
      <c r="DUR273" s="266"/>
      <c r="DUS273" s="266"/>
      <c r="DUT273" s="266"/>
      <c r="DUU273" s="266"/>
      <c r="DUV273" s="266"/>
      <c r="DUW273" s="266"/>
      <c r="DUX273" s="266"/>
      <c r="DUY273" s="266"/>
      <c r="DUZ273" s="266"/>
      <c r="DVA273" s="266"/>
      <c r="DVB273" s="266"/>
      <c r="DVC273" s="266"/>
      <c r="DVD273" s="266"/>
      <c r="DVE273" s="266"/>
      <c r="DVF273" s="266"/>
      <c r="DVG273" s="266"/>
      <c r="DVH273" s="266"/>
      <c r="DVI273" s="266"/>
      <c r="DVJ273" s="266"/>
      <c r="DVK273" s="266"/>
      <c r="DVL273" s="266"/>
      <c r="DVM273" s="266"/>
      <c r="DVN273" s="266"/>
      <c r="DVO273" s="266"/>
      <c r="DVP273" s="266"/>
      <c r="DVQ273" s="266"/>
      <c r="DVR273" s="266"/>
      <c r="DVS273" s="266"/>
      <c r="DVT273" s="266"/>
      <c r="DVU273" s="266"/>
      <c r="DVV273" s="266"/>
      <c r="DVW273" s="266"/>
      <c r="DVX273" s="266"/>
      <c r="DVY273" s="266"/>
      <c r="DVZ273" s="266"/>
      <c r="DWA273" s="266"/>
      <c r="DWB273" s="266"/>
      <c r="DWC273" s="266"/>
      <c r="DWD273" s="266"/>
      <c r="DWE273" s="266"/>
      <c r="DWF273" s="266"/>
      <c r="DWG273" s="266"/>
      <c r="DWH273" s="266"/>
      <c r="DWI273" s="266"/>
      <c r="DWJ273" s="266"/>
      <c r="DWK273" s="266"/>
      <c r="DWL273" s="266"/>
      <c r="DWM273" s="266"/>
      <c r="DWN273" s="266"/>
      <c r="DWO273" s="266"/>
      <c r="DWP273" s="266"/>
      <c r="DWQ273" s="266"/>
      <c r="DWR273" s="266"/>
      <c r="DWS273" s="266"/>
      <c r="DWT273" s="266"/>
      <c r="DWU273" s="266"/>
      <c r="DWV273" s="266"/>
      <c r="DWW273" s="266"/>
      <c r="DWX273" s="266"/>
      <c r="DWY273" s="266"/>
      <c r="DWZ273" s="266"/>
      <c r="DXA273" s="266"/>
      <c r="DXB273" s="266"/>
      <c r="DXC273" s="266"/>
      <c r="DXD273" s="266"/>
      <c r="DXE273" s="266"/>
      <c r="DXF273" s="266"/>
      <c r="DXG273" s="266"/>
      <c r="DXH273" s="266"/>
      <c r="DXI273" s="266"/>
      <c r="DXJ273" s="266"/>
      <c r="DXK273" s="266"/>
      <c r="DXL273" s="266"/>
      <c r="DXM273" s="266"/>
      <c r="DXN273" s="266"/>
      <c r="DXO273" s="266"/>
      <c r="DXP273" s="266"/>
      <c r="DXQ273" s="266"/>
      <c r="DXR273" s="266"/>
      <c r="DXS273" s="266"/>
      <c r="DXT273" s="266"/>
      <c r="DXU273" s="266"/>
      <c r="DXV273" s="266"/>
      <c r="DXW273" s="266"/>
      <c r="DXX273" s="266"/>
      <c r="DXY273" s="266"/>
      <c r="DXZ273" s="266"/>
      <c r="DYA273" s="266"/>
      <c r="DYB273" s="266"/>
      <c r="DYC273" s="266"/>
      <c r="DYD273" s="266"/>
      <c r="DYE273" s="266"/>
      <c r="DYF273" s="266"/>
      <c r="DYG273" s="266"/>
      <c r="DYH273" s="266"/>
      <c r="DYI273" s="266"/>
      <c r="DYJ273" s="266"/>
      <c r="DYK273" s="266"/>
      <c r="DYL273" s="266"/>
      <c r="DYM273" s="266"/>
      <c r="DYN273" s="266"/>
      <c r="DYO273" s="266"/>
      <c r="DYP273" s="266"/>
      <c r="DYQ273" s="266"/>
      <c r="DYR273" s="266"/>
      <c r="DYS273" s="266"/>
      <c r="DYT273" s="266"/>
      <c r="DYU273" s="266"/>
      <c r="DYV273" s="266"/>
      <c r="DYW273" s="266"/>
      <c r="DYX273" s="266"/>
      <c r="DYY273" s="266"/>
      <c r="DYZ273" s="266"/>
      <c r="DZA273" s="266"/>
      <c r="DZB273" s="266"/>
      <c r="DZC273" s="266"/>
      <c r="DZD273" s="266"/>
      <c r="DZE273" s="266"/>
      <c r="DZF273" s="266"/>
      <c r="DZG273" s="266"/>
      <c r="DZH273" s="266"/>
      <c r="DZI273" s="266"/>
      <c r="DZJ273" s="266"/>
      <c r="DZK273" s="266"/>
      <c r="DZL273" s="266"/>
      <c r="DZM273" s="266"/>
      <c r="DZN273" s="266"/>
      <c r="DZO273" s="266"/>
      <c r="DZP273" s="266"/>
      <c r="DZQ273" s="266"/>
      <c r="DZR273" s="266"/>
      <c r="DZS273" s="266"/>
      <c r="DZT273" s="266"/>
      <c r="DZU273" s="266"/>
      <c r="DZV273" s="266"/>
      <c r="DZW273" s="266"/>
      <c r="DZX273" s="266"/>
      <c r="DZY273" s="266"/>
      <c r="DZZ273" s="266"/>
      <c r="EAA273" s="266"/>
      <c r="EAB273" s="266"/>
      <c r="EAC273" s="266"/>
      <c r="EAD273" s="266"/>
      <c r="EAE273" s="266"/>
      <c r="EAF273" s="266"/>
      <c r="EAG273" s="266"/>
      <c r="EAH273" s="266"/>
      <c r="EAI273" s="266"/>
      <c r="EAJ273" s="266"/>
      <c r="EAK273" s="266"/>
      <c r="EAL273" s="266"/>
      <c r="EAM273" s="266"/>
      <c r="EAN273" s="266"/>
      <c r="EAO273" s="266"/>
      <c r="EAP273" s="266"/>
      <c r="EAQ273" s="266"/>
      <c r="EAR273" s="266"/>
      <c r="EAS273" s="266"/>
      <c r="EAT273" s="266"/>
      <c r="EAU273" s="266"/>
      <c r="EAV273" s="266"/>
      <c r="EAW273" s="266"/>
      <c r="EAX273" s="266"/>
      <c r="EAY273" s="266"/>
      <c r="EAZ273" s="266"/>
      <c r="EBA273" s="266"/>
      <c r="EBB273" s="266"/>
      <c r="EBC273" s="266"/>
      <c r="EBD273" s="266"/>
      <c r="EBE273" s="266"/>
      <c r="EBF273" s="266"/>
      <c r="EBG273" s="266"/>
      <c r="EBH273" s="266"/>
      <c r="EBI273" s="266"/>
      <c r="EBJ273" s="266"/>
      <c r="EBK273" s="266"/>
      <c r="EBL273" s="266"/>
      <c r="EBM273" s="266"/>
      <c r="EBN273" s="266"/>
      <c r="EBO273" s="266"/>
      <c r="EBP273" s="266"/>
      <c r="EBQ273" s="266"/>
      <c r="EBR273" s="266"/>
      <c r="EBS273" s="266"/>
      <c r="EBT273" s="266"/>
      <c r="EBU273" s="266"/>
      <c r="EBV273" s="266"/>
      <c r="EBW273" s="266"/>
      <c r="EBX273" s="266"/>
      <c r="EBY273" s="266"/>
      <c r="EBZ273" s="266"/>
      <c r="ECA273" s="266"/>
      <c r="ECB273" s="266"/>
      <c r="ECC273" s="266"/>
      <c r="ECD273" s="266"/>
      <c r="ECE273" s="266"/>
      <c r="ECF273" s="266"/>
      <c r="ECG273" s="266"/>
      <c r="ECH273" s="266"/>
      <c r="ECI273" s="266"/>
      <c r="ECJ273" s="266"/>
      <c r="ECK273" s="266"/>
      <c r="ECL273" s="266"/>
      <c r="ECM273" s="266"/>
      <c r="ECN273" s="266"/>
      <c r="ECO273" s="266"/>
      <c r="ECP273" s="266"/>
      <c r="ECQ273" s="266"/>
      <c r="ECR273" s="266"/>
      <c r="ECS273" s="266"/>
      <c r="ECT273" s="266"/>
      <c r="ECU273" s="266"/>
      <c r="ECV273" s="266"/>
      <c r="ECW273" s="266"/>
      <c r="ECX273" s="266"/>
      <c r="ECY273" s="266"/>
      <c r="ECZ273" s="266"/>
      <c r="EDA273" s="266"/>
      <c r="EDB273" s="266"/>
      <c r="EDC273" s="266"/>
      <c r="EDD273" s="266"/>
      <c r="EDE273" s="266"/>
      <c r="EDF273" s="266"/>
      <c r="EDG273" s="266"/>
      <c r="EDH273" s="266"/>
      <c r="EDI273" s="266"/>
      <c r="EDJ273" s="266"/>
      <c r="EDK273" s="266"/>
      <c r="EDL273" s="266"/>
      <c r="EDM273" s="266"/>
      <c r="EDN273" s="266"/>
      <c r="EDO273" s="266"/>
      <c r="EDP273" s="266"/>
      <c r="EDQ273" s="266"/>
      <c r="EDR273" s="266"/>
      <c r="EDS273" s="266"/>
      <c r="EDT273" s="266"/>
      <c r="EDU273" s="266"/>
      <c r="EDV273" s="266"/>
      <c r="EDW273" s="266"/>
      <c r="EDX273" s="266"/>
      <c r="EDY273" s="266"/>
      <c r="EDZ273" s="266"/>
      <c r="EEA273" s="266"/>
      <c r="EEB273" s="266"/>
      <c r="EEC273" s="266"/>
      <c r="EED273" s="266"/>
      <c r="EEE273" s="266"/>
      <c r="EEF273" s="266"/>
      <c r="EEG273" s="266"/>
      <c r="EEH273" s="266"/>
      <c r="EEI273" s="266"/>
      <c r="EEJ273" s="266"/>
      <c r="EEK273" s="266"/>
      <c r="EEL273" s="266"/>
      <c r="EEM273" s="266"/>
      <c r="EEN273" s="266"/>
      <c r="EEO273" s="266"/>
      <c r="EEP273" s="266"/>
      <c r="EEQ273" s="266"/>
      <c r="EER273" s="266"/>
      <c r="EES273" s="266"/>
      <c r="EET273" s="266"/>
      <c r="EEU273" s="266"/>
      <c r="EEV273" s="266"/>
      <c r="EEW273" s="266"/>
      <c r="EEX273" s="266"/>
      <c r="EEY273" s="266"/>
      <c r="EEZ273" s="266"/>
      <c r="EFA273" s="266"/>
      <c r="EFB273" s="266"/>
      <c r="EFC273" s="266"/>
      <c r="EFD273" s="266"/>
      <c r="EFE273" s="266"/>
      <c r="EFF273" s="266"/>
      <c r="EFG273" s="266"/>
      <c r="EFH273" s="266"/>
      <c r="EFI273" s="266"/>
      <c r="EFJ273" s="266"/>
      <c r="EFK273" s="266"/>
      <c r="EFL273" s="266"/>
      <c r="EFM273" s="266"/>
      <c r="EFN273" s="266"/>
      <c r="EFO273" s="266"/>
      <c r="EFP273" s="266"/>
      <c r="EFQ273" s="266"/>
      <c r="EFR273" s="266"/>
      <c r="EFS273" s="266"/>
      <c r="EFT273" s="266"/>
      <c r="EFU273" s="266"/>
      <c r="EFV273" s="266"/>
      <c r="EFW273" s="266"/>
      <c r="EFX273" s="266"/>
      <c r="EFY273" s="266"/>
      <c r="EFZ273" s="266"/>
      <c r="EGA273" s="266"/>
      <c r="EGB273" s="266"/>
      <c r="EGC273" s="266"/>
      <c r="EGD273" s="266"/>
      <c r="EGE273" s="266"/>
      <c r="EGF273" s="266"/>
      <c r="EGG273" s="266"/>
      <c r="EGH273" s="266"/>
      <c r="EGI273" s="266"/>
      <c r="EGJ273" s="266"/>
      <c r="EGK273" s="266"/>
      <c r="EGL273" s="266"/>
      <c r="EGM273" s="266"/>
      <c r="EGN273" s="266"/>
      <c r="EGO273" s="266"/>
      <c r="EGP273" s="266"/>
      <c r="EGQ273" s="266"/>
      <c r="EGR273" s="266"/>
      <c r="EGS273" s="266"/>
      <c r="EGT273" s="266"/>
      <c r="EGU273" s="266"/>
      <c r="EGV273" s="266"/>
      <c r="EGW273" s="266"/>
      <c r="EGX273" s="266"/>
      <c r="EGY273" s="266"/>
      <c r="EGZ273" s="266"/>
      <c r="EHA273" s="266"/>
      <c r="EHB273" s="266"/>
      <c r="EHC273" s="266"/>
      <c r="EHD273" s="266"/>
      <c r="EHE273" s="266"/>
      <c r="EHF273" s="266"/>
      <c r="EHG273" s="266"/>
      <c r="EHH273" s="266"/>
      <c r="EHI273" s="266"/>
      <c r="EHJ273" s="266"/>
      <c r="EHK273" s="266"/>
      <c r="EHL273" s="266"/>
      <c r="EHM273" s="266"/>
      <c r="EHN273" s="266"/>
      <c r="EHO273" s="266"/>
      <c r="EHP273" s="266"/>
      <c r="EHQ273" s="266"/>
      <c r="EHR273" s="266"/>
      <c r="EHS273" s="266"/>
      <c r="EHT273" s="266"/>
      <c r="EHU273" s="266"/>
      <c r="EHV273" s="266"/>
      <c r="EHW273" s="266"/>
      <c r="EHX273" s="266"/>
      <c r="EHY273" s="266"/>
      <c r="EHZ273" s="266"/>
      <c r="EIA273" s="266"/>
      <c r="EIB273" s="266"/>
      <c r="EIC273" s="266"/>
      <c r="EID273" s="266"/>
      <c r="EIE273" s="266"/>
      <c r="EIF273" s="266"/>
      <c r="EIG273" s="266"/>
      <c r="EIH273" s="266"/>
      <c r="EII273" s="266"/>
      <c r="EIJ273" s="266"/>
      <c r="EIK273" s="266"/>
      <c r="EIL273" s="266"/>
      <c r="EIM273" s="266"/>
      <c r="EIN273" s="266"/>
      <c r="EIO273" s="266"/>
      <c r="EIP273" s="266"/>
      <c r="EIQ273" s="266"/>
      <c r="EIR273" s="266"/>
      <c r="EIS273" s="266"/>
      <c r="EIT273" s="266"/>
      <c r="EIU273" s="266"/>
      <c r="EIV273" s="266"/>
      <c r="EIW273" s="266"/>
      <c r="EIX273" s="266"/>
      <c r="EIY273" s="266"/>
      <c r="EIZ273" s="266"/>
      <c r="EJA273" s="266"/>
      <c r="EJB273" s="266"/>
      <c r="EJC273" s="266"/>
      <c r="EJD273" s="266"/>
      <c r="EJE273" s="266"/>
      <c r="EJF273" s="266"/>
      <c r="EJG273" s="266"/>
      <c r="EJH273" s="266"/>
      <c r="EJI273" s="266"/>
      <c r="EJJ273" s="266"/>
      <c r="EJK273" s="266"/>
      <c r="EJL273" s="266"/>
      <c r="EJM273" s="266"/>
      <c r="EJN273" s="266"/>
      <c r="EJO273" s="266"/>
      <c r="EJP273" s="266"/>
      <c r="EJQ273" s="266"/>
      <c r="EJR273" s="266"/>
      <c r="EJS273" s="266"/>
      <c r="EJT273" s="266"/>
      <c r="EJU273" s="266"/>
      <c r="EJV273" s="266"/>
      <c r="EJW273" s="266"/>
      <c r="EJX273" s="266"/>
      <c r="EJY273" s="266"/>
      <c r="EJZ273" s="266"/>
      <c r="EKA273" s="266"/>
      <c r="EKB273" s="266"/>
      <c r="EKC273" s="266"/>
      <c r="EKD273" s="266"/>
      <c r="EKE273" s="266"/>
      <c r="EKF273" s="266"/>
      <c r="EKG273" s="266"/>
      <c r="EKH273" s="266"/>
      <c r="EKI273" s="266"/>
      <c r="EKJ273" s="266"/>
      <c r="EKK273" s="266"/>
      <c r="EKL273" s="266"/>
      <c r="EKM273" s="266"/>
      <c r="EKN273" s="266"/>
      <c r="EKO273" s="266"/>
      <c r="EKP273" s="266"/>
      <c r="EKQ273" s="266"/>
      <c r="EKR273" s="266"/>
      <c r="EKS273" s="266"/>
      <c r="EKT273" s="266"/>
      <c r="EKU273" s="266"/>
      <c r="EKV273" s="266"/>
      <c r="EKW273" s="266"/>
      <c r="EKX273" s="266"/>
      <c r="EKY273" s="266"/>
      <c r="EKZ273" s="266"/>
      <c r="ELA273" s="266"/>
      <c r="ELB273" s="266"/>
      <c r="ELC273" s="266"/>
      <c r="ELD273" s="266"/>
      <c r="ELE273" s="266"/>
      <c r="ELF273" s="266"/>
      <c r="ELG273" s="266"/>
      <c r="ELH273" s="266"/>
      <c r="ELI273" s="266"/>
      <c r="ELJ273" s="266"/>
      <c r="ELK273" s="266"/>
      <c r="ELL273" s="266"/>
      <c r="ELM273" s="266"/>
      <c r="ELN273" s="266"/>
      <c r="ELO273" s="266"/>
      <c r="ELP273" s="266"/>
      <c r="ELQ273" s="266"/>
      <c r="ELR273" s="266"/>
      <c r="ELS273" s="266"/>
      <c r="ELT273" s="266"/>
      <c r="ELU273" s="266"/>
      <c r="ELV273" s="266"/>
      <c r="ELW273" s="266"/>
      <c r="ELX273" s="266"/>
      <c r="ELY273" s="266"/>
      <c r="ELZ273" s="266"/>
      <c r="EMA273" s="266"/>
      <c r="EMB273" s="266"/>
      <c r="EMC273" s="266"/>
      <c r="EMD273" s="266"/>
      <c r="EME273" s="266"/>
      <c r="EMF273" s="266"/>
      <c r="EMG273" s="266"/>
      <c r="EMH273" s="266"/>
      <c r="EMI273" s="266"/>
      <c r="EMJ273" s="266"/>
      <c r="EMK273" s="266"/>
      <c r="EML273" s="266"/>
      <c r="EMM273" s="266"/>
      <c r="EMN273" s="266"/>
      <c r="EMO273" s="266"/>
      <c r="EMP273" s="266"/>
      <c r="EMQ273" s="266"/>
      <c r="EMR273" s="266"/>
      <c r="EMS273" s="266"/>
      <c r="EMT273" s="266"/>
      <c r="EMU273" s="266"/>
      <c r="EMV273" s="266"/>
      <c r="EMW273" s="266"/>
      <c r="EMX273" s="266"/>
      <c r="EMY273" s="266"/>
      <c r="EMZ273" s="266"/>
      <c r="ENA273" s="266"/>
      <c r="ENB273" s="266"/>
      <c r="ENC273" s="266"/>
      <c r="END273" s="266"/>
      <c r="ENE273" s="266"/>
      <c r="ENF273" s="266"/>
      <c r="ENG273" s="266"/>
      <c r="ENH273" s="266"/>
      <c r="ENI273" s="266"/>
      <c r="ENJ273" s="266"/>
      <c r="ENK273" s="266"/>
      <c r="ENL273" s="266"/>
      <c r="ENM273" s="266"/>
      <c r="ENN273" s="266"/>
      <c r="ENO273" s="266"/>
      <c r="ENP273" s="266"/>
      <c r="ENQ273" s="266"/>
      <c r="ENR273" s="266"/>
      <c r="ENS273" s="266"/>
      <c r="ENT273" s="266"/>
      <c r="ENU273" s="266"/>
      <c r="ENV273" s="266"/>
      <c r="ENW273" s="266"/>
      <c r="ENX273" s="266"/>
      <c r="ENY273" s="266"/>
      <c r="ENZ273" s="266"/>
      <c r="EOA273" s="266"/>
      <c r="EOB273" s="266"/>
      <c r="EOC273" s="266"/>
      <c r="EOD273" s="266"/>
      <c r="EOE273" s="266"/>
      <c r="EOF273" s="266"/>
      <c r="EOG273" s="266"/>
      <c r="EOH273" s="266"/>
      <c r="EOI273" s="266"/>
      <c r="EOJ273" s="266"/>
      <c r="EOK273" s="266"/>
      <c r="EOL273" s="266"/>
      <c r="EOM273" s="266"/>
      <c r="EON273" s="266"/>
      <c r="EOO273" s="266"/>
      <c r="EOP273" s="266"/>
      <c r="EOQ273" s="266"/>
      <c r="EOR273" s="266"/>
      <c r="EOS273" s="266"/>
      <c r="EOT273" s="266"/>
      <c r="EOU273" s="266"/>
      <c r="EOV273" s="266"/>
      <c r="EOW273" s="266"/>
      <c r="EOX273" s="266"/>
      <c r="EOY273" s="266"/>
      <c r="EOZ273" s="266"/>
      <c r="EPA273" s="266"/>
      <c r="EPB273" s="266"/>
      <c r="EPC273" s="266"/>
      <c r="EPD273" s="266"/>
      <c r="EPE273" s="266"/>
      <c r="EPF273" s="266"/>
      <c r="EPG273" s="266"/>
      <c r="EPH273" s="266"/>
      <c r="EPI273" s="266"/>
      <c r="EPJ273" s="266"/>
      <c r="EPK273" s="266"/>
      <c r="EPL273" s="266"/>
      <c r="EPM273" s="266"/>
      <c r="EPN273" s="266"/>
      <c r="EPO273" s="266"/>
      <c r="EPP273" s="266"/>
      <c r="EPQ273" s="266"/>
      <c r="EPR273" s="266"/>
      <c r="EPS273" s="266"/>
      <c r="EPT273" s="266"/>
      <c r="EPU273" s="266"/>
      <c r="EPV273" s="266"/>
      <c r="EPW273" s="266"/>
      <c r="EPX273" s="266"/>
      <c r="EPY273" s="266"/>
      <c r="EPZ273" s="266"/>
      <c r="EQA273" s="266"/>
      <c r="EQB273" s="266"/>
      <c r="EQC273" s="266"/>
      <c r="EQD273" s="266"/>
      <c r="EQE273" s="266"/>
      <c r="EQF273" s="266"/>
      <c r="EQG273" s="266"/>
      <c r="EQH273" s="266"/>
      <c r="EQI273" s="266"/>
      <c r="EQJ273" s="266"/>
      <c r="EQK273" s="266"/>
      <c r="EQL273" s="266"/>
      <c r="EQM273" s="266"/>
      <c r="EQN273" s="266"/>
      <c r="EQO273" s="266"/>
      <c r="EQP273" s="266"/>
      <c r="EQQ273" s="266"/>
      <c r="EQR273" s="266"/>
      <c r="EQS273" s="266"/>
      <c r="EQT273" s="266"/>
      <c r="EQU273" s="266"/>
      <c r="EQV273" s="266"/>
      <c r="EQW273" s="266"/>
      <c r="EQX273" s="266"/>
      <c r="EQY273" s="266"/>
      <c r="EQZ273" s="266"/>
      <c r="ERA273" s="266"/>
      <c r="ERB273" s="266"/>
      <c r="ERC273" s="266"/>
      <c r="ERD273" s="266"/>
      <c r="ERE273" s="266"/>
      <c r="ERF273" s="266"/>
      <c r="ERG273" s="266"/>
      <c r="ERH273" s="266"/>
      <c r="ERI273" s="266"/>
      <c r="ERJ273" s="266"/>
      <c r="ERK273" s="266"/>
      <c r="ERL273" s="266"/>
      <c r="ERM273" s="266"/>
      <c r="ERN273" s="266"/>
      <c r="ERO273" s="266"/>
      <c r="ERP273" s="266"/>
      <c r="ERQ273" s="266"/>
      <c r="ERR273" s="266"/>
      <c r="ERS273" s="266"/>
      <c r="ERT273" s="266"/>
      <c r="ERU273" s="266"/>
      <c r="ERV273" s="266"/>
      <c r="ERW273" s="266"/>
      <c r="ERX273" s="266"/>
      <c r="ERY273" s="266"/>
      <c r="ERZ273" s="266"/>
      <c r="ESA273" s="266"/>
      <c r="ESB273" s="266"/>
      <c r="ESC273" s="266"/>
      <c r="ESD273" s="266"/>
      <c r="ESE273" s="266"/>
      <c r="ESF273" s="266"/>
      <c r="ESG273" s="266"/>
      <c r="ESH273" s="266"/>
      <c r="ESI273" s="266"/>
      <c r="ESJ273" s="266"/>
      <c r="ESK273" s="266"/>
      <c r="ESL273" s="266"/>
      <c r="ESM273" s="266"/>
      <c r="ESN273" s="266"/>
      <c r="ESO273" s="266"/>
      <c r="ESP273" s="266"/>
      <c r="ESQ273" s="266"/>
      <c r="ESR273" s="266"/>
      <c r="ESS273" s="266"/>
      <c r="EST273" s="266"/>
      <c r="ESU273" s="266"/>
      <c r="ESV273" s="266"/>
      <c r="ESW273" s="266"/>
      <c r="ESX273" s="266"/>
      <c r="ESY273" s="266"/>
      <c r="ESZ273" s="266"/>
      <c r="ETA273" s="266"/>
      <c r="ETB273" s="266"/>
      <c r="ETC273" s="266"/>
      <c r="ETD273" s="266"/>
      <c r="ETE273" s="266"/>
      <c r="ETF273" s="266"/>
      <c r="ETG273" s="266"/>
      <c r="ETH273" s="266"/>
      <c r="ETI273" s="266"/>
      <c r="ETJ273" s="266"/>
      <c r="ETK273" s="266"/>
      <c r="ETL273" s="266"/>
      <c r="ETM273" s="266"/>
      <c r="ETN273" s="266"/>
      <c r="ETO273" s="266"/>
      <c r="ETP273" s="266"/>
      <c r="ETQ273" s="266"/>
      <c r="ETR273" s="266"/>
      <c r="ETS273" s="266"/>
      <c r="ETT273" s="266"/>
      <c r="ETU273" s="266"/>
      <c r="ETV273" s="266"/>
      <c r="ETW273" s="266"/>
      <c r="ETX273" s="266"/>
      <c r="ETY273" s="266"/>
      <c r="ETZ273" s="266"/>
      <c r="EUA273" s="266"/>
      <c r="EUB273" s="266"/>
      <c r="EUC273" s="266"/>
      <c r="EUD273" s="266"/>
      <c r="EUE273" s="266"/>
      <c r="EUF273" s="266"/>
      <c r="EUG273" s="266"/>
      <c r="EUH273" s="266"/>
      <c r="EUI273" s="266"/>
      <c r="EUJ273" s="266"/>
      <c r="EUK273" s="266"/>
      <c r="EUL273" s="266"/>
      <c r="EUM273" s="266"/>
      <c r="EUN273" s="266"/>
      <c r="EUO273" s="266"/>
      <c r="EUP273" s="266"/>
      <c r="EUQ273" s="266"/>
      <c r="EUR273" s="266"/>
      <c r="EUS273" s="266"/>
      <c r="EUT273" s="266"/>
      <c r="EUU273" s="266"/>
      <c r="EUV273" s="266"/>
      <c r="EUW273" s="266"/>
      <c r="EUX273" s="266"/>
      <c r="EUY273" s="266"/>
      <c r="EUZ273" s="266"/>
      <c r="EVA273" s="266"/>
      <c r="EVB273" s="266"/>
      <c r="EVC273" s="266"/>
      <c r="EVD273" s="266"/>
      <c r="EVE273" s="266"/>
      <c r="EVF273" s="266"/>
      <c r="EVG273" s="266"/>
      <c r="EVH273" s="266"/>
      <c r="EVI273" s="266"/>
      <c r="EVJ273" s="266"/>
      <c r="EVK273" s="266"/>
      <c r="EVL273" s="266"/>
      <c r="EVM273" s="266"/>
      <c r="EVN273" s="266"/>
      <c r="EVO273" s="266"/>
      <c r="EVP273" s="266"/>
      <c r="EVQ273" s="266"/>
      <c r="EVR273" s="266"/>
      <c r="EVS273" s="266"/>
      <c r="EVT273" s="266"/>
      <c r="EVU273" s="266"/>
      <c r="EVV273" s="266"/>
      <c r="EVW273" s="266"/>
      <c r="EVX273" s="266"/>
      <c r="EVY273" s="266"/>
      <c r="EVZ273" s="266"/>
      <c r="EWA273" s="266"/>
      <c r="EWB273" s="266"/>
      <c r="EWC273" s="266"/>
      <c r="EWD273" s="266"/>
      <c r="EWE273" s="266"/>
      <c r="EWF273" s="266"/>
      <c r="EWG273" s="266"/>
      <c r="EWH273" s="266"/>
      <c r="EWI273" s="266"/>
      <c r="EWJ273" s="266"/>
      <c r="EWK273" s="266"/>
      <c r="EWL273" s="266"/>
      <c r="EWM273" s="266"/>
      <c r="EWN273" s="266"/>
      <c r="EWO273" s="266"/>
      <c r="EWP273" s="266"/>
      <c r="EWQ273" s="266"/>
      <c r="EWR273" s="266"/>
      <c r="EWS273" s="266"/>
      <c r="EWT273" s="266"/>
      <c r="EWU273" s="266"/>
      <c r="EWV273" s="266"/>
      <c r="EWW273" s="266"/>
      <c r="EWX273" s="266"/>
      <c r="EWY273" s="266"/>
      <c r="EWZ273" s="266"/>
      <c r="EXA273" s="266"/>
      <c r="EXB273" s="266"/>
      <c r="EXC273" s="266"/>
      <c r="EXD273" s="266"/>
      <c r="EXE273" s="266"/>
      <c r="EXF273" s="266"/>
      <c r="EXG273" s="266"/>
      <c r="EXH273" s="266"/>
      <c r="EXI273" s="266"/>
      <c r="EXJ273" s="266"/>
      <c r="EXK273" s="266"/>
      <c r="EXL273" s="266"/>
      <c r="EXM273" s="266"/>
      <c r="EXN273" s="266"/>
      <c r="EXO273" s="266"/>
      <c r="EXP273" s="266"/>
      <c r="EXQ273" s="266"/>
      <c r="EXR273" s="266"/>
      <c r="EXS273" s="266"/>
      <c r="EXT273" s="266"/>
      <c r="EXU273" s="266"/>
      <c r="EXV273" s="266"/>
      <c r="EXW273" s="266"/>
      <c r="EXX273" s="266"/>
      <c r="EXY273" s="266"/>
      <c r="EXZ273" s="266"/>
      <c r="EYA273" s="266"/>
      <c r="EYB273" s="266"/>
      <c r="EYC273" s="266"/>
      <c r="EYD273" s="266"/>
      <c r="EYE273" s="266"/>
      <c r="EYF273" s="266"/>
      <c r="EYG273" s="266"/>
      <c r="EYH273" s="266"/>
      <c r="EYI273" s="266"/>
      <c r="EYJ273" s="266"/>
      <c r="EYK273" s="266"/>
      <c r="EYL273" s="266"/>
      <c r="EYM273" s="266"/>
      <c r="EYN273" s="266"/>
      <c r="EYO273" s="266"/>
      <c r="EYP273" s="266"/>
      <c r="EYQ273" s="266"/>
      <c r="EYR273" s="266"/>
      <c r="EYS273" s="266"/>
      <c r="EYT273" s="266"/>
      <c r="EYU273" s="266"/>
      <c r="EYV273" s="266"/>
      <c r="EYW273" s="266"/>
      <c r="EYX273" s="266"/>
      <c r="EYY273" s="266"/>
      <c r="EYZ273" s="266"/>
      <c r="EZA273" s="266"/>
      <c r="EZB273" s="266"/>
      <c r="EZC273" s="266"/>
      <c r="EZD273" s="266"/>
      <c r="EZE273" s="266"/>
      <c r="EZF273" s="266"/>
      <c r="EZG273" s="266"/>
      <c r="EZH273" s="266"/>
      <c r="EZI273" s="266"/>
      <c r="EZJ273" s="266"/>
      <c r="EZK273" s="266"/>
      <c r="EZL273" s="266"/>
      <c r="EZM273" s="266"/>
      <c r="EZN273" s="266"/>
      <c r="EZO273" s="266"/>
      <c r="EZP273" s="266"/>
      <c r="EZQ273" s="266"/>
      <c r="EZR273" s="266"/>
      <c r="EZS273" s="266"/>
      <c r="EZT273" s="266"/>
      <c r="EZU273" s="266"/>
      <c r="EZV273" s="266"/>
      <c r="EZW273" s="266"/>
      <c r="EZX273" s="266"/>
      <c r="EZY273" s="266"/>
      <c r="EZZ273" s="266"/>
      <c r="FAA273" s="266"/>
      <c r="FAB273" s="266"/>
      <c r="FAC273" s="266"/>
      <c r="FAD273" s="266"/>
      <c r="FAE273" s="266"/>
      <c r="FAF273" s="266"/>
      <c r="FAG273" s="266"/>
      <c r="FAH273" s="266"/>
      <c r="FAI273" s="266"/>
      <c r="FAJ273" s="266"/>
      <c r="FAK273" s="266"/>
      <c r="FAL273" s="266"/>
      <c r="FAM273" s="266"/>
      <c r="FAN273" s="266"/>
      <c r="FAO273" s="266"/>
      <c r="FAP273" s="266"/>
      <c r="FAQ273" s="266"/>
      <c r="FAR273" s="266"/>
      <c r="FAS273" s="266"/>
      <c r="FAT273" s="266"/>
      <c r="FAU273" s="266"/>
      <c r="FAV273" s="266"/>
      <c r="FAW273" s="266"/>
      <c r="FAX273" s="266"/>
      <c r="FAY273" s="266"/>
      <c r="FAZ273" s="266"/>
      <c r="FBA273" s="266"/>
      <c r="FBB273" s="266"/>
      <c r="FBC273" s="266"/>
      <c r="FBD273" s="266"/>
      <c r="FBE273" s="266"/>
      <c r="FBF273" s="266"/>
      <c r="FBG273" s="266"/>
      <c r="FBH273" s="266"/>
      <c r="FBI273" s="266"/>
      <c r="FBJ273" s="266"/>
      <c r="FBK273" s="266"/>
      <c r="FBL273" s="266"/>
      <c r="FBM273" s="266"/>
      <c r="FBN273" s="266"/>
      <c r="FBO273" s="266"/>
      <c r="FBP273" s="266"/>
      <c r="FBQ273" s="266"/>
      <c r="FBR273" s="266"/>
      <c r="FBS273" s="266"/>
      <c r="FBT273" s="266"/>
      <c r="FBU273" s="266"/>
      <c r="FBV273" s="266"/>
      <c r="FBW273" s="266"/>
      <c r="FBX273" s="266"/>
      <c r="FBY273" s="266"/>
      <c r="FBZ273" s="266"/>
      <c r="FCA273" s="266"/>
      <c r="FCB273" s="266"/>
      <c r="FCC273" s="266"/>
      <c r="FCD273" s="266"/>
      <c r="FCE273" s="266"/>
      <c r="FCF273" s="266"/>
      <c r="FCG273" s="266"/>
      <c r="FCH273" s="266"/>
      <c r="FCI273" s="266"/>
      <c r="FCJ273" s="266"/>
      <c r="FCK273" s="266"/>
      <c r="FCL273" s="266"/>
      <c r="FCM273" s="266"/>
      <c r="FCN273" s="266"/>
      <c r="FCO273" s="266"/>
      <c r="FCP273" s="266"/>
      <c r="FCQ273" s="266"/>
      <c r="FCR273" s="266"/>
      <c r="FCS273" s="266"/>
      <c r="FCT273" s="266"/>
      <c r="FCU273" s="266"/>
      <c r="FCV273" s="266"/>
      <c r="FCW273" s="266"/>
      <c r="FCX273" s="266"/>
      <c r="FCY273" s="266"/>
      <c r="FCZ273" s="266"/>
      <c r="FDA273" s="266"/>
      <c r="FDB273" s="266"/>
      <c r="FDC273" s="266"/>
      <c r="FDD273" s="266"/>
      <c r="FDE273" s="266"/>
      <c r="FDF273" s="266"/>
      <c r="FDG273" s="266"/>
      <c r="FDH273" s="266"/>
      <c r="FDI273" s="266"/>
      <c r="FDJ273" s="266"/>
      <c r="FDK273" s="266"/>
      <c r="FDL273" s="266"/>
      <c r="FDM273" s="266"/>
      <c r="FDN273" s="266"/>
      <c r="FDO273" s="266"/>
      <c r="FDP273" s="266"/>
      <c r="FDQ273" s="266"/>
      <c r="FDR273" s="266"/>
      <c r="FDS273" s="266"/>
      <c r="FDT273" s="266"/>
      <c r="FDU273" s="266"/>
      <c r="FDV273" s="266"/>
      <c r="FDW273" s="266"/>
      <c r="FDX273" s="266"/>
      <c r="FDY273" s="266"/>
      <c r="FDZ273" s="266"/>
      <c r="FEA273" s="266"/>
      <c r="FEB273" s="266"/>
      <c r="FEC273" s="266"/>
      <c r="FED273" s="266"/>
      <c r="FEE273" s="266"/>
      <c r="FEF273" s="266"/>
      <c r="FEG273" s="266"/>
      <c r="FEH273" s="266"/>
      <c r="FEI273" s="266"/>
      <c r="FEJ273" s="266"/>
      <c r="FEK273" s="266"/>
      <c r="FEL273" s="266"/>
      <c r="FEM273" s="266"/>
      <c r="FEN273" s="266"/>
      <c r="FEO273" s="266"/>
      <c r="FEP273" s="266"/>
      <c r="FEQ273" s="266"/>
      <c r="FER273" s="266"/>
      <c r="FES273" s="266"/>
      <c r="FET273" s="266"/>
      <c r="FEU273" s="266"/>
      <c r="FEV273" s="266"/>
      <c r="FEW273" s="266"/>
      <c r="FEX273" s="266"/>
      <c r="FEY273" s="266"/>
      <c r="FEZ273" s="266"/>
      <c r="FFA273" s="266"/>
      <c r="FFB273" s="266"/>
      <c r="FFC273" s="266"/>
      <c r="FFD273" s="266"/>
      <c r="FFE273" s="266"/>
      <c r="FFF273" s="266"/>
      <c r="FFG273" s="266"/>
      <c r="FFH273" s="266"/>
      <c r="FFI273" s="266"/>
      <c r="FFJ273" s="266"/>
      <c r="FFK273" s="266"/>
      <c r="FFL273" s="266"/>
      <c r="FFM273" s="266"/>
      <c r="FFN273" s="266"/>
      <c r="FFO273" s="266"/>
      <c r="FFP273" s="266"/>
      <c r="FFQ273" s="266"/>
      <c r="FFR273" s="266"/>
      <c r="FFS273" s="266"/>
      <c r="FFT273" s="266"/>
      <c r="FFU273" s="266"/>
      <c r="FFV273" s="266"/>
      <c r="FFW273" s="266"/>
      <c r="FFX273" s="266"/>
      <c r="FFY273" s="266"/>
      <c r="FFZ273" s="266"/>
      <c r="FGA273" s="266"/>
      <c r="FGB273" s="266"/>
      <c r="FGC273" s="266"/>
      <c r="FGD273" s="266"/>
      <c r="FGE273" s="266"/>
      <c r="FGF273" s="266"/>
      <c r="FGG273" s="266"/>
      <c r="FGH273" s="266"/>
      <c r="FGI273" s="266"/>
      <c r="FGJ273" s="266"/>
      <c r="FGK273" s="266"/>
      <c r="FGL273" s="266"/>
      <c r="FGM273" s="266"/>
      <c r="FGN273" s="266"/>
      <c r="FGO273" s="266"/>
      <c r="FGP273" s="266"/>
      <c r="FGQ273" s="266"/>
      <c r="FGR273" s="266"/>
      <c r="FGS273" s="266"/>
      <c r="FGT273" s="266"/>
      <c r="FGU273" s="266"/>
      <c r="FGV273" s="266"/>
      <c r="FGW273" s="266"/>
      <c r="FGX273" s="266"/>
      <c r="FGY273" s="266"/>
      <c r="FGZ273" s="266"/>
      <c r="FHA273" s="266"/>
      <c r="FHB273" s="266"/>
      <c r="FHC273" s="266"/>
      <c r="FHD273" s="266"/>
      <c r="FHE273" s="266"/>
      <c r="FHF273" s="266"/>
      <c r="FHG273" s="266"/>
      <c r="FHH273" s="266"/>
      <c r="FHI273" s="266"/>
      <c r="FHJ273" s="266"/>
      <c r="FHK273" s="266"/>
      <c r="FHL273" s="266"/>
      <c r="FHM273" s="266"/>
      <c r="FHN273" s="266"/>
      <c r="FHO273" s="266"/>
      <c r="FHP273" s="266"/>
      <c r="FHQ273" s="266"/>
      <c r="FHR273" s="266"/>
      <c r="FHS273" s="266"/>
      <c r="FHT273" s="266"/>
      <c r="FHU273" s="266"/>
      <c r="FHV273" s="266"/>
      <c r="FHW273" s="266"/>
      <c r="FHX273" s="266"/>
      <c r="FHY273" s="266"/>
      <c r="FHZ273" s="266"/>
      <c r="FIA273" s="266"/>
      <c r="FIB273" s="266"/>
      <c r="FIC273" s="266"/>
      <c r="FID273" s="266"/>
      <c r="FIE273" s="266"/>
      <c r="FIF273" s="266"/>
      <c r="FIG273" s="266"/>
      <c r="FIH273" s="266"/>
      <c r="FII273" s="266"/>
      <c r="FIJ273" s="266"/>
      <c r="FIK273" s="266"/>
      <c r="FIL273" s="266"/>
      <c r="FIM273" s="266"/>
      <c r="FIN273" s="266"/>
      <c r="FIO273" s="266"/>
      <c r="FIP273" s="266"/>
      <c r="FIQ273" s="266"/>
      <c r="FIR273" s="266"/>
      <c r="FIS273" s="266"/>
      <c r="FIT273" s="266"/>
      <c r="FIU273" s="266"/>
      <c r="FIV273" s="266"/>
      <c r="FIW273" s="266"/>
      <c r="FIX273" s="266"/>
      <c r="FIY273" s="266"/>
      <c r="FIZ273" s="266"/>
      <c r="FJA273" s="266"/>
      <c r="FJB273" s="266"/>
      <c r="FJC273" s="266"/>
      <c r="FJD273" s="266"/>
      <c r="FJE273" s="266"/>
      <c r="FJF273" s="266"/>
      <c r="FJG273" s="266"/>
      <c r="FJH273" s="266"/>
      <c r="FJI273" s="266"/>
      <c r="FJJ273" s="266"/>
      <c r="FJK273" s="266"/>
      <c r="FJL273" s="266"/>
      <c r="FJM273" s="266"/>
      <c r="FJN273" s="266"/>
      <c r="FJO273" s="266"/>
      <c r="FJP273" s="266"/>
      <c r="FJQ273" s="266"/>
      <c r="FJR273" s="266"/>
      <c r="FJS273" s="266"/>
      <c r="FJT273" s="266"/>
      <c r="FJU273" s="266"/>
      <c r="FJV273" s="266"/>
      <c r="FJW273" s="266"/>
      <c r="FJX273" s="266"/>
      <c r="FJY273" s="266"/>
      <c r="FJZ273" s="266"/>
      <c r="FKA273" s="266"/>
      <c r="FKB273" s="266"/>
      <c r="FKC273" s="266"/>
      <c r="FKD273" s="266"/>
      <c r="FKE273" s="266"/>
      <c r="FKF273" s="266"/>
      <c r="FKG273" s="266"/>
      <c r="FKH273" s="266"/>
      <c r="FKI273" s="266"/>
      <c r="FKJ273" s="266"/>
      <c r="FKK273" s="266"/>
      <c r="FKL273" s="266"/>
      <c r="FKM273" s="266"/>
      <c r="FKN273" s="266"/>
      <c r="FKO273" s="266"/>
      <c r="FKP273" s="266"/>
      <c r="FKQ273" s="266"/>
      <c r="FKR273" s="266"/>
      <c r="FKS273" s="266"/>
      <c r="FKT273" s="266"/>
      <c r="FKU273" s="266"/>
      <c r="FKV273" s="266"/>
      <c r="FKW273" s="266"/>
      <c r="FKX273" s="266"/>
      <c r="FKY273" s="266"/>
      <c r="FKZ273" s="266"/>
      <c r="FLA273" s="266"/>
      <c r="FLB273" s="266"/>
      <c r="FLC273" s="266"/>
      <c r="FLD273" s="266"/>
      <c r="FLE273" s="266"/>
      <c r="FLF273" s="266"/>
      <c r="FLG273" s="266"/>
      <c r="FLH273" s="266"/>
      <c r="FLI273" s="266"/>
      <c r="FLJ273" s="266"/>
      <c r="FLK273" s="266"/>
      <c r="FLL273" s="266"/>
      <c r="FLM273" s="266"/>
      <c r="FLN273" s="266"/>
      <c r="FLO273" s="266"/>
      <c r="FLP273" s="266"/>
      <c r="FLQ273" s="266"/>
      <c r="FLR273" s="266"/>
      <c r="FLS273" s="266"/>
      <c r="FLT273" s="266"/>
      <c r="FLU273" s="266"/>
      <c r="FLV273" s="266"/>
      <c r="FLW273" s="266"/>
      <c r="FLX273" s="266"/>
      <c r="FLY273" s="266"/>
      <c r="FLZ273" s="266"/>
      <c r="FMA273" s="266"/>
      <c r="FMB273" s="266"/>
      <c r="FMC273" s="266"/>
      <c r="FMD273" s="266"/>
      <c r="FME273" s="266"/>
      <c r="FMF273" s="266"/>
      <c r="FMG273" s="266"/>
      <c r="FMH273" s="266"/>
      <c r="FMI273" s="266"/>
      <c r="FMJ273" s="266"/>
      <c r="FMK273" s="266"/>
      <c r="FML273" s="266"/>
      <c r="FMM273" s="266"/>
      <c r="FMN273" s="266"/>
      <c r="FMO273" s="266"/>
      <c r="FMP273" s="266"/>
      <c r="FMQ273" s="266"/>
      <c r="FMR273" s="266"/>
      <c r="FMS273" s="266"/>
      <c r="FMT273" s="266"/>
      <c r="FMU273" s="266"/>
      <c r="FMV273" s="266"/>
      <c r="FMW273" s="266"/>
      <c r="FMX273" s="266"/>
      <c r="FMY273" s="266"/>
      <c r="FMZ273" s="266"/>
      <c r="FNA273" s="266"/>
      <c r="FNB273" s="266"/>
      <c r="FNC273" s="266"/>
      <c r="FND273" s="266"/>
      <c r="FNE273" s="266"/>
      <c r="FNF273" s="266"/>
      <c r="FNG273" s="266"/>
      <c r="FNH273" s="266"/>
      <c r="FNI273" s="266"/>
      <c r="FNJ273" s="266"/>
      <c r="FNK273" s="266"/>
      <c r="FNL273" s="266"/>
      <c r="FNM273" s="266"/>
      <c r="FNN273" s="266"/>
      <c r="FNO273" s="266"/>
      <c r="FNP273" s="266"/>
      <c r="FNQ273" s="266"/>
      <c r="FNR273" s="266"/>
      <c r="FNS273" s="266"/>
      <c r="FNT273" s="266"/>
      <c r="FNU273" s="266"/>
      <c r="FNV273" s="266"/>
      <c r="FNW273" s="266"/>
      <c r="FNX273" s="266"/>
      <c r="FNY273" s="266"/>
      <c r="FNZ273" s="266"/>
      <c r="FOA273" s="266"/>
      <c r="FOB273" s="266"/>
      <c r="FOC273" s="266"/>
      <c r="FOD273" s="266"/>
      <c r="FOE273" s="266"/>
      <c r="FOF273" s="266"/>
      <c r="FOG273" s="266"/>
      <c r="FOH273" s="266"/>
      <c r="FOI273" s="266"/>
      <c r="FOJ273" s="266"/>
      <c r="FOK273" s="266"/>
      <c r="FOL273" s="266"/>
      <c r="FOM273" s="266"/>
      <c r="FON273" s="266"/>
      <c r="FOO273" s="266"/>
      <c r="FOP273" s="266"/>
      <c r="FOQ273" s="266"/>
      <c r="FOR273" s="266"/>
      <c r="FOS273" s="266"/>
      <c r="FOT273" s="266"/>
      <c r="FOU273" s="266"/>
      <c r="FOV273" s="266"/>
      <c r="FOW273" s="266"/>
      <c r="FOX273" s="266"/>
      <c r="FOY273" s="266"/>
      <c r="FOZ273" s="266"/>
      <c r="FPA273" s="266"/>
      <c r="FPB273" s="266"/>
      <c r="FPC273" s="266"/>
      <c r="FPD273" s="266"/>
      <c r="FPE273" s="266"/>
      <c r="FPF273" s="266"/>
      <c r="FPG273" s="266"/>
      <c r="FPH273" s="266"/>
      <c r="FPI273" s="266"/>
      <c r="FPJ273" s="266"/>
      <c r="FPK273" s="266"/>
      <c r="FPL273" s="266"/>
      <c r="FPM273" s="266"/>
      <c r="FPN273" s="266"/>
      <c r="FPO273" s="266"/>
      <c r="FPP273" s="266"/>
      <c r="FPQ273" s="266"/>
      <c r="FPR273" s="266"/>
      <c r="FPS273" s="266"/>
      <c r="FPT273" s="266"/>
      <c r="FPU273" s="266"/>
      <c r="FPV273" s="266"/>
      <c r="FPW273" s="266"/>
      <c r="FPX273" s="266"/>
      <c r="FPY273" s="266"/>
      <c r="FPZ273" s="266"/>
      <c r="FQA273" s="266"/>
      <c r="FQB273" s="266"/>
      <c r="FQC273" s="266"/>
      <c r="FQD273" s="266"/>
      <c r="FQE273" s="266"/>
      <c r="FQF273" s="266"/>
      <c r="FQG273" s="266"/>
      <c r="FQH273" s="266"/>
      <c r="FQI273" s="266"/>
      <c r="FQJ273" s="266"/>
      <c r="FQK273" s="266"/>
      <c r="FQL273" s="266"/>
      <c r="FQM273" s="266"/>
      <c r="FQN273" s="266"/>
      <c r="FQO273" s="266"/>
      <c r="FQP273" s="266"/>
      <c r="FQQ273" s="266"/>
      <c r="FQR273" s="266"/>
      <c r="FQS273" s="266"/>
      <c r="FQT273" s="266"/>
      <c r="FQU273" s="266"/>
      <c r="FQV273" s="266"/>
      <c r="FQW273" s="266"/>
      <c r="FQX273" s="266"/>
      <c r="FQY273" s="266"/>
      <c r="FQZ273" s="266"/>
      <c r="FRA273" s="266"/>
      <c r="FRB273" s="266"/>
      <c r="FRC273" s="266"/>
      <c r="FRD273" s="266"/>
      <c r="FRE273" s="266"/>
      <c r="FRF273" s="266"/>
      <c r="FRG273" s="266"/>
      <c r="FRH273" s="266"/>
      <c r="FRI273" s="266"/>
      <c r="FRJ273" s="266"/>
      <c r="FRK273" s="266"/>
      <c r="FRL273" s="266"/>
      <c r="FRM273" s="266"/>
      <c r="FRN273" s="266"/>
      <c r="FRO273" s="266"/>
      <c r="FRP273" s="266"/>
      <c r="FRQ273" s="266"/>
      <c r="FRR273" s="266"/>
      <c r="FRS273" s="266"/>
      <c r="FRT273" s="266"/>
      <c r="FRU273" s="266"/>
      <c r="FRV273" s="266"/>
      <c r="FRW273" s="266"/>
      <c r="FRX273" s="266"/>
      <c r="FRY273" s="266"/>
      <c r="FRZ273" s="266"/>
      <c r="FSA273" s="266"/>
      <c r="FSB273" s="266"/>
      <c r="FSC273" s="266"/>
      <c r="FSD273" s="266"/>
      <c r="FSE273" s="266"/>
      <c r="FSF273" s="266"/>
      <c r="FSG273" s="266"/>
      <c r="FSH273" s="266"/>
      <c r="FSI273" s="266"/>
      <c r="FSJ273" s="266"/>
      <c r="FSK273" s="266"/>
      <c r="FSL273" s="266"/>
      <c r="FSM273" s="266"/>
      <c r="FSN273" s="266"/>
      <c r="FSO273" s="266"/>
      <c r="FSP273" s="266"/>
      <c r="FSQ273" s="266"/>
      <c r="FSR273" s="266"/>
      <c r="FSS273" s="266"/>
      <c r="FST273" s="266"/>
      <c r="FSU273" s="266"/>
      <c r="FSV273" s="266"/>
      <c r="FSW273" s="266"/>
      <c r="FSX273" s="266"/>
      <c r="FSY273" s="266"/>
      <c r="FSZ273" s="266"/>
      <c r="FTA273" s="266"/>
      <c r="FTB273" s="266"/>
      <c r="FTC273" s="266"/>
      <c r="FTD273" s="266"/>
      <c r="FTE273" s="266"/>
      <c r="FTF273" s="266"/>
      <c r="FTG273" s="266"/>
      <c r="FTH273" s="266"/>
      <c r="FTI273" s="266"/>
      <c r="FTJ273" s="266"/>
      <c r="FTK273" s="266"/>
      <c r="FTL273" s="266"/>
      <c r="FTM273" s="266"/>
      <c r="FTN273" s="266"/>
      <c r="FTO273" s="266"/>
      <c r="FTP273" s="266"/>
      <c r="FTQ273" s="266"/>
      <c r="FTR273" s="266"/>
      <c r="FTS273" s="266"/>
      <c r="FTT273" s="266"/>
      <c r="FTU273" s="266"/>
      <c r="FTV273" s="266"/>
      <c r="FTW273" s="266"/>
      <c r="FTX273" s="266"/>
      <c r="FTY273" s="266"/>
      <c r="FTZ273" s="266"/>
      <c r="FUA273" s="266"/>
      <c r="FUB273" s="266"/>
      <c r="FUC273" s="266"/>
      <c r="FUD273" s="266"/>
      <c r="FUE273" s="266"/>
      <c r="FUF273" s="266"/>
      <c r="FUG273" s="266"/>
      <c r="FUH273" s="266"/>
      <c r="FUI273" s="266"/>
      <c r="FUJ273" s="266"/>
      <c r="FUK273" s="266"/>
      <c r="FUL273" s="266"/>
      <c r="FUM273" s="266"/>
      <c r="FUN273" s="266"/>
      <c r="FUO273" s="266"/>
      <c r="FUP273" s="266"/>
      <c r="FUQ273" s="266"/>
      <c r="FUR273" s="266"/>
      <c r="FUS273" s="266"/>
      <c r="FUT273" s="266"/>
      <c r="FUU273" s="266"/>
      <c r="FUV273" s="266"/>
      <c r="FUW273" s="266"/>
      <c r="FUX273" s="266"/>
      <c r="FUY273" s="266"/>
      <c r="FUZ273" s="266"/>
      <c r="FVA273" s="266"/>
      <c r="FVB273" s="266"/>
      <c r="FVC273" s="266"/>
      <c r="FVD273" s="266"/>
      <c r="FVE273" s="266"/>
      <c r="FVF273" s="266"/>
      <c r="FVG273" s="266"/>
      <c r="FVH273" s="266"/>
      <c r="FVI273" s="266"/>
      <c r="FVJ273" s="266"/>
      <c r="FVK273" s="266"/>
      <c r="FVL273" s="266"/>
      <c r="FVM273" s="266"/>
      <c r="FVN273" s="266"/>
      <c r="FVO273" s="266"/>
      <c r="FVP273" s="266"/>
      <c r="FVQ273" s="266"/>
      <c r="FVR273" s="266"/>
      <c r="FVS273" s="266"/>
      <c r="FVT273" s="266"/>
      <c r="FVU273" s="266"/>
      <c r="FVV273" s="266"/>
      <c r="FVW273" s="266"/>
      <c r="FVX273" s="266"/>
      <c r="FVY273" s="266"/>
      <c r="FVZ273" s="266"/>
      <c r="FWA273" s="266"/>
      <c r="FWB273" s="266"/>
      <c r="FWC273" s="266"/>
      <c r="FWD273" s="266"/>
      <c r="FWE273" s="266"/>
      <c r="FWF273" s="266"/>
      <c r="FWG273" s="266"/>
      <c r="FWH273" s="266"/>
      <c r="FWI273" s="266"/>
      <c r="FWJ273" s="266"/>
      <c r="FWK273" s="266"/>
      <c r="FWL273" s="266"/>
      <c r="FWM273" s="266"/>
      <c r="FWN273" s="266"/>
      <c r="FWO273" s="266"/>
      <c r="FWP273" s="266"/>
      <c r="FWQ273" s="266"/>
      <c r="FWR273" s="266"/>
      <c r="FWS273" s="266"/>
      <c r="FWT273" s="266"/>
      <c r="FWU273" s="266"/>
      <c r="FWV273" s="266"/>
      <c r="FWW273" s="266"/>
      <c r="FWX273" s="266"/>
      <c r="FWY273" s="266"/>
      <c r="FWZ273" s="266"/>
      <c r="FXA273" s="266"/>
      <c r="FXB273" s="266"/>
      <c r="FXC273" s="266"/>
      <c r="FXD273" s="266"/>
      <c r="FXE273" s="266"/>
      <c r="FXF273" s="266"/>
      <c r="FXG273" s="266"/>
      <c r="FXH273" s="266"/>
      <c r="FXI273" s="266"/>
      <c r="FXJ273" s="266"/>
      <c r="FXK273" s="266"/>
      <c r="FXL273" s="266"/>
      <c r="FXM273" s="266"/>
      <c r="FXN273" s="266"/>
      <c r="FXO273" s="266"/>
      <c r="FXP273" s="266"/>
      <c r="FXQ273" s="266"/>
      <c r="FXR273" s="266"/>
      <c r="FXS273" s="266"/>
      <c r="FXT273" s="266"/>
      <c r="FXU273" s="266"/>
      <c r="FXV273" s="266"/>
      <c r="FXW273" s="266"/>
      <c r="FXX273" s="266"/>
      <c r="FXY273" s="266"/>
      <c r="FXZ273" s="266"/>
      <c r="FYA273" s="266"/>
      <c r="FYB273" s="266"/>
      <c r="FYC273" s="266"/>
      <c r="FYD273" s="266"/>
      <c r="FYE273" s="266"/>
      <c r="FYF273" s="266"/>
      <c r="FYG273" s="266"/>
      <c r="FYH273" s="266"/>
      <c r="FYI273" s="266"/>
      <c r="FYJ273" s="266"/>
      <c r="FYK273" s="266"/>
      <c r="FYL273" s="266"/>
      <c r="FYM273" s="266"/>
      <c r="FYN273" s="266"/>
      <c r="FYO273" s="266"/>
      <c r="FYP273" s="266"/>
      <c r="FYQ273" s="266"/>
      <c r="FYR273" s="266"/>
      <c r="FYS273" s="266"/>
      <c r="FYT273" s="266"/>
      <c r="FYU273" s="266"/>
      <c r="FYV273" s="266"/>
      <c r="FYW273" s="266"/>
      <c r="FYX273" s="266"/>
      <c r="FYY273" s="266"/>
      <c r="FYZ273" s="266"/>
      <c r="FZA273" s="266"/>
      <c r="FZB273" s="266"/>
      <c r="FZC273" s="266"/>
      <c r="FZD273" s="266"/>
      <c r="FZE273" s="266"/>
      <c r="FZF273" s="266"/>
      <c r="FZG273" s="266"/>
      <c r="FZH273" s="266"/>
      <c r="FZI273" s="266"/>
      <c r="FZJ273" s="266"/>
      <c r="FZK273" s="266"/>
      <c r="FZL273" s="266"/>
      <c r="FZM273" s="266"/>
      <c r="FZN273" s="266"/>
      <c r="FZO273" s="266"/>
      <c r="FZP273" s="266"/>
      <c r="FZQ273" s="266"/>
      <c r="FZR273" s="266"/>
      <c r="FZS273" s="266"/>
      <c r="FZT273" s="266"/>
      <c r="FZU273" s="266"/>
      <c r="FZV273" s="266"/>
      <c r="FZW273" s="266"/>
      <c r="FZX273" s="266"/>
      <c r="FZY273" s="266"/>
      <c r="FZZ273" s="266"/>
      <c r="GAA273" s="266"/>
      <c r="GAB273" s="266"/>
      <c r="GAC273" s="266"/>
      <c r="GAD273" s="266"/>
      <c r="GAE273" s="266"/>
      <c r="GAF273" s="266"/>
      <c r="GAG273" s="266"/>
      <c r="GAH273" s="266"/>
      <c r="GAI273" s="266"/>
      <c r="GAJ273" s="266"/>
      <c r="GAK273" s="266"/>
      <c r="GAL273" s="266"/>
      <c r="GAM273" s="266"/>
      <c r="GAN273" s="266"/>
      <c r="GAO273" s="266"/>
      <c r="GAP273" s="266"/>
      <c r="GAQ273" s="266"/>
      <c r="GAR273" s="266"/>
      <c r="GAS273" s="266"/>
      <c r="GAT273" s="266"/>
      <c r="GAU273" s="266"/>
      <c r="GAV273" s="266"/>
      <c r="GAW273" s="266"/>
      <c r="GAX273" s="266"/>
      <c r="GAY273" s="266"/>
      <c r="GAZ273" s="266"/>
      <c r="GBA273" s="266"/>
      <c r="GBB273" s="266"/>
      <c r="GBC273" s="266"/>
      <c r="GBD273" s="266"/>
      <c r="GBE273" s="266"/>
      <c r="GBF273" s="266"/>
      <c r="GBG273" s="266"/>
      <c r="GBH273" s="266"/>
      <c r="GBI273" s="266"/>
      <c r="GBJ273" s="266"/>
      <c r="GBK273" s="266"/>
      <c r="GBL273" s="266"/>
      <c r="GBM273" s="266"/>
      <c r="GBN273" s="266"/>
      <c r="GBO273" s="266"/>
      <c r="GBP273" s="266"/>
      <c r="GBQ273" s="266"/>
      <c r="GBR273" s="266"/>
      <c r="GBS273" s="266"/>
      <c r="GBT273" s="266"/>
      <c r="GBU273" s="266"/>
      <c r="GBV273" s="266"/>
      <c r="GBW273" s="266"/>
      <c r="GBX273" s="266"/>
      <c r="GBY273" s="266"/>
      <c r="GBZ273" s="266"/>
      <c r="GCA273" s="266"/>
      <c r="GCB273" s="266"/>
      <c r="GCC273" s="266"/>
      <c r="GCD273" s="266"/>
      <c r="GCE273" s="266"/>
      <c r="GCF273" s="266"/>
      <c r="GCG273" s="266"/>
      <c r="GCH273" s="266"/>
      <c r="GCI273" s="266"/>
      <c r="GCJ273" s="266"/>
      <c r="GCK273" s="266"/>
      <c r="GCL273" s="266"/>
      <c r="GCM273" s="266"/>
      <c r="GCN273" s="266"/>
      <c r="GCO273" s="266"/>
      <c r="GCP273" s="266"/>
      <c r="GCQ273" s="266"/>
      <c r="GCR273" s="266"/>
      <c r="GCS273" s="266"/>
      <c r="GCT273" s="266"/>
      <c r="GCU273" s="266"/>
      <c r="GCV273" s="266"/>
      <c r="GCW273" s="266"/>
      <c r="GCX273" s="266"/>
      <c r="GCY273" s="266"/>
      <c r="GCZ273" s="266"/>
      <c r="GDA273" s="266"/>
      <c r="GDB273" s="266"/>
      <c r="GDC273" s="266"/>
      <c r="GDD273" s="266"/>
      <c r="GDE273" s="266"/>
      <c r="GDF273" s="266"/>
      <c r="GDG273" s="266"/>
      <c r="GDH273" s="266"/>
      <c r="GDI273" s="266"/>
      <c r="GDJ273" s="266"/>
      <c r="GDK273" s="266"/>
      <c r="GDL273" s="266"/>
      <c r="GDM273" s="266"/>
      <c r="GDN273" s="266"/>
      <c r="GDO273" s="266"/>
      <c r="GDP273" s="266"/>
      <c r="GDQ273" s="266"/>
      <c r="GDR273" s="266"/>
      <c r="GDS273" s="266"/>
      <c r="GDT273" s="266"/>
      <c r="GDU273" s="266"/>
      <c r="GDV273" s="266"/>
      <c r="GDW273" s="266"/>
      <c r="GDX273" s="266"/>
      <c r="GDY273" s="266"/>
      <c r="GDZ273" s="266"/>
      <c r="GEA273" s="266"/>
      <c r="GEB273" s="266"/>
      <c r="GEC273" s="266"/>
      <c r="GED273" s="266"/>
      <c r="GEE273" s="266"/>
      <c r="GEF273" s="266"/>
      <c r="GEG273" s="266"/>
      <c r="GEH273" s="266"/>
      <c r="GEI273" s="266"/>
      <c r="GEJ273" s="266"/>
      <c r="GEK273" s="266"/>
      <c r="GEL273" s="266"/>
      <c r="GEM273" s="266"/>
      <c r="GEN273" s="266"/>
      <c r="GEO273" s="266"/>
      <c r="GEP273" s="266"/>
      <c r="GEQ273" s="266"/>
      <c r="GER273" s="266"/>
      <c r="GES273" s="266"/>
      <c r="GET273" s="266"/>
      <c r="GEU273" s="266"/>
      <c r="GEV273" s="266"/>
      <c r="GEW273" s="266"/>
      <c r="GEX273" s="266"/>
      <c r="GEY273" s="266"/>
      <c r="GEZ273" s="266"/>
      <c r="GFA273" s="266"/>
      <c r="GFB273" s="266"/>
      <c r="GFC273" s="266"/>
      <c r="GFD273" s="266"/>
      <c r="GFE273" s="266"/>
      <c r="GFF273" s="266"/>
      <c r="GFG273" s="266"/>
      <c r="GFH273" s="266"/>
      <c r="GFI273" s="266"/>
      <c r="GFJ273" s="266"/>
      <c r="GFK273" s="266"/>
      <c r="GFL273" s="266"/>
      <c r="GFM273" s="266"/>
      <c r="GFN273" s="266"/>
      <c r="GFO273" s="266"/>
      <c r="GFP273" s="266"/>
      <c r="GFQ273" s="266"/>
      <c r="GFR273" s="266"/>
      <c r="GFS273" s="266"/>
      <c r="GFT273" s="266"/>
      <c r="GFU273" s="266"/>
      <c r="GFV273" s="266"/>
      <c r="GFW273" s="266"/>
      <c r="GFX273" s="266"/>
      <c r="GFY273" s="266"/>
      <c r="GFZ273" s="266"/>
      <c r="GGA273" s="266"/>
      <c r="GGB273" s="266"/>
      <c r="GGC273" s="266"/>
      <c r="GGD273" s="266"/>
      <c r="GGE273" s="266"/>
      <c r="GGF273" s="266"/>
      <c r="GGG273" s="266"/>
      <c r="GGH273" s="266"/>
      <c r="GGI273" s="266"/>
      <c r="GGJ273" s="266"/>
      <c r="GGK273" s="266"/>
      <c r="GGL273" s="266"/>
      <c r="GGM273" s="266"/>
      <c r="GGN273" s="266"/>
      <c r="GGO273" s="266"/>
      <c r="GGP273" s="266"/>
      <c r="GGQ273" s="266"/>
      <c r="GGR273" s="266"/>
      <c r="GGS273" s="266"/>
      <c r="GGT273" s="266"/>
      <c r="GGU273" s="266"/>
      <c r="GGV273" s="266"/>
      <c r="GGW273" s="266"/>
      <c r="GGX273" s="266"/>
      <c r="GGY273" s="266"/>
      <c r="GGZ273" s="266"/>
      <c r="GHA273" s="266"/>
      <c r="GHB273" s="266"/>
      <c r="GHC273" s="266"/>
      <c r="GHD273" s="266"/>
      <c r="GHE273" s="266"/>
      <c r="GHF273" s="266"/>
      <c r="GHG273" s="266"/>
      <c r="GHH273" s="266"/>
      <c r="GHI273" s="266"/>
      <c r="GHJ273" s="266"/>
      <c r="GHK273" s="266"/>
      <c r="GHL273" s="266"/>
      <c r="GHM273" s="266"/>
      <c r="GHN273" s="266"/>
      <c r="GHO273" s="266"/>
      <c r="GHP273" s="266"/>
      <c r="GHQ273" s="266"/>
      <c r="GHR273" s="266"/>
      <c r="GHS273" s="266"/>
      <c r="GHT273" s="266"/>
      <c r="GHU273" s="266"/>
      <c r="GHV273" s="266"/>
      <c r="GHW273" s="266"/>
      <c r="GHX273" s="266"/>
      <c r="GHY273" s="266"/>
      <c r="GHZ273" s="266"/>
      <c r="GIA273" s="266"/>
      <c r="GIB273" s="266"/>
      <c r="GIC273" s="266"/>
      <c r="GID273" s="266"/>
      <c r="GIE273" s="266"/>
      <c r="GIF273" s="266"/>
      <c r="GIG273" s="266"/>
      <c r="GIH273" s="266"/>
      <c r="GII273" s="266"/>
      <c r="GIJ273" s="266"/>
      <c r="GIK273" s="266"/>
      <c r="GIL273" s="266"/>
      <c r="GIM273" s="266"/>
      <c r="GIN273" s="266"/>
      <c r="GIO273" s="266"/>
      <c r="GIP273" s="266"/>
      <c r="GIQ273" s="266"/>
      <c r="GIR273" s="266"/>
      <c r="GIS273" s="266"/>
      <c r="GIT273" s="266"/>
      <c r="GIU273" s="266"/>
      <c r="GIV273" s="266"/>
      <c r="GIW273" s="266"/>
      <c r="GIX273" s="266"/>
      <c r="GIY273" s="266"/>
      <c r="GIZ273" s="266"/>
      <c r="GJA273" s="266"/>
      <c r="GJB273" s="266"/>
      <c r="GJC273" s="266"/>
      <c r="GJD273" s="266"/>
      <c r="GJE273" s="266"/>
      <c r="GJF273" s="266"/>
      <c r="GJG273" s="266"/>
      <c r="GJH273" s="266"/>
      <c r="GJI273" s="266"/>
      <c r="GJJ273" s="266"/>
      <c r="GJK273" s="266"/>
      <c r="GJL273" s="266"/>
      <c r="GJM273" s="266"/>
      <c r="GJN273" s="266"/>
      <c r="GJO273" s="266"/>
      <c r="GJP273" s="266"/>
      <c r="GJQ273" s="266"/>
      <c r="GJR273" s="266"/>
      <c r="GJS273" s="266"/>
      <c r="GJT273" s="266"/>
      <c r="GJU273" s="266"/>
      <c r="GJV273" s="266"/>
      <c r="GJW273" s="266"/>
      <c r="GJX273" s="266"/>
      <c r="GJY273" s="266"/>
      <c r="GJZ273" s="266"/>
      <c r="GKA273" s="266"/>
      <c r="GKB273" s="266"/>
      <c r="GKC273" s="266"/>
      <c r="GKD273" s="266"/>
      <c r="GKE273" s="266"/>
      <c r="GKF273" s="266"/>
      <c r="GKG273" s="266"/>
      <c r="GKH273" s="266"/>
      <c r="GKI273" s="266"/>
      <c r="GKJ273" s="266"/>
      <c r="GKK273" s="266"/>
      <c r="GKL273" s="266"/>
      <c r="GKM273" s="266"/>
      <c r="GKN273" s="266"/>
      <c r="GKO273" s="266"/>
      <c r="GKP273" s="266"/>
      <c r="GKQ273" s="266"/>
      <c r="GKR273" s="266"/>
      <c r="GKS273" s="266"/>
      <c r="GKT273" s="266"/>
      <c r="GKU273" s="266"/>
      <c r="GKV273" s="266"/>
      <c r="GKW273" s="266"/>
      <c r="GKX273" s="266"/>
      <c r="GKY273" s="266"/>
      <c r="GKZ273" s="266"/>
      <c r="GLA273" s="266"/>
      <c r="GLB273" s="266"/>
      <c r="GLC273" s="266"/>
      <c r="GLD273" s="266"/>
      <c r="GLE273" s="266"/>
      <c r="GLF273" s="266"/>
      <c r="GLG273" s="266"/>
      <c r="GLH273" s="266"/>
      <c r="GLI273" s="266"/>
      <c r="GLJ273" s="266"/>
      <c r="GLK273" s="266"/>
      <c r="GLL273" s="266"/>
      <c r="GLM273" s="266"/>
      <c r="GLN273" s="266"/>
      <c r="GLO273" s="266"/>
      <c r="GLP273" s="266"/>
      <c r="GLQ273" s="266"/>
      <c r="GLR273" s="266"/>
      <c r="GLS273" s="266"/>
      <c r="GLT273" s="266"/>
      <c r="GLU273" s="266"/>
      <c r="GLV273" s="266"/>
      <c r="GLW273" s="266"/>
      <c r="GLX273" s="266"/>
      <c r="GLY273" s="266"/>
      <c r="GLZ273" s="266"/>
      <c r="GMA273" s="266"/>
      <c r="GMB273" s="266"/>
      <c r="GMC273" s="266"/>
      <c r="GMD273" s="266"/>
      <c r="GME273" s="266"/>
      <c r="GMF273" s="266"/>
      <c r="GMG273" s="266"/>
      <c r="GMH273" s="266"/>
      <c r="GMI273" s="266"/>
      <c r="GMJ273" s="266"/>
      <c r="GMK273" s="266"/>
      <c r="GML273" s="266"/>
      <c r="GMM273" s="266"/>
      <c r="GMN273" s="266"/>
      <c r="GMO273" s="266"/>
      <c r="GMP273" s="266"/>
      <c r="GMQ273" s="266"/>
      <c r="GMR273" s="266"/>
      <c r="GMS273" s="266"/>
      <c r="GMT273" s="266"/>
      <c r="GMU273" s="266"/>
      <c r="GMV273" s="266"/>
      <c r="GMW273" s="266"/>
      <c r="GMX273" s="266"/>
      <c r="GMY273" s="266"/>
      <c r="GMZ273" s="266"/>
      <c r="GNA273" s="266"/>
      <c r="GNB273" s="266"/>
      <c r="GNC273" s="266"/>
      <c r="GND273" s="266"/>
      <c r="GNE273" s="266"/>
      <c r="GNF273" s="266"/>
      <c r="GNG273" s="266"/>
      <c r="GNH273" s="266"/>
      <c r="GNI273" s="266"/>
      <c r="GNJ273" s="266"/>
      <c r="GNK273" s="266"/>
      <c r="GNL273" s="266"/>
      <c r="GNM273" s="266"/>
      <c r="GNN273" s="266"/>
      <c r="GNO273" s="266"/>
      <c r="GNP273" s="266"/>
      <c r="GNQ273" s="266"/>
      <c r="GNR273" s="266"/>
      <c r="GNS273" s="266"/>
      <c r="GNT273" s="266"/>
      <c r="GNU273" s="266"/>
      <c r="GNV273" s="266"/>
      <c r="GNW273" s="266"/>
      <c r="GNX273" s="266"/>
      <c r="GNY273" s="266"/>
      <c r="GNZ273" s="266"/>
      <c r="GOA273" s="266"/>
      <c r="GOB273" s="266"/>
      <c r="GOC273" s="266"/>
      <c r="GOD273" s="266"/>
      <c r="GOE273" s="266"/>
      <c r="GOF273" s="266"/>
      <c r="GOG273" s="266"/>
      <c r="GOH273" s="266"/>
      <c r="GOI273" s="266"/>
      <c r="GOJ273" s="266"/>
      <c r="GOK273" s="266"/>
      <c r="GOL273" s="266"/>
      <c r="GOM273" s="266"/>
      <c r="GON273" s="266"/>
      <c r="GOO273" s="266"/>
      <c r="GOP273" s="266"/>
      <c r="GOQ273" s="266"/>
      <c r="GOR273" s="266"/>
      <c r="GOS273" s="266"/>
      <c r="GOT273" s="266"/>
      <c r="GOU273" s="266"/>
      <c r="GOV273" s="266"/>
      <c r="GOW273" s="266"/>
      <c r="GOX273" s="266"/>
      <c r="GOY273" s="266"/>
      <c r="GOZ273" s="266"/>
      <c r="GPA273" s="266"/>
      <c r="GPB273" s="266"/>
      <c r="GPC273" s="266"/>
      <c r="GPD273" s="266"/>
      <c r="GPE273" s="266"/>
      <c r="GPF273" s="266"/>
      <c r="GPG273" s="266"/>
      <c r="GPH273" s="266"/>
      <c r="GPI273" s="266"/>
      <c r="GPJ273" s="266"/>
      <c r="GPK273" s="266"/>
      <c r="GPL273" s="266"/>
      <c r="GPM273" s="266"/>
      <c r="GPN273" s="266"/>
      <c r="GPO273" s="266"/>
      <c r="GPP273" s="266"/>
      <c r="GPQ273" s="266"/>
      <c r="GPR273" s="266"/>
      <c r="GPS273" s="266"/>
      <c r="GPT273" s="266"/>
      <c r="GPU273" s="266"/>
      <c r="GPV273" s="266"/>
      <c r="GPW273" s="266"/>
      <c r="GPX273" s="266"/>
      <c r="GPY273" s="266"/>
      <c r="GPZ273" s="266"/>
      <c r="GQA273" s="266"/>
      <c r="GQB273" s="266"/>
      <c r="GQC273" s="266"/>
      <c r="GQD273" s="266"/>
      <c r="GQE273" s="266"/>
      <c r="GQF273" s="266"/>
      <c r="GQG273" s="266"/>
      <c r="GQH273" s="266"/>
      <c r="GQI273" s="266"/>
      <c r="GQJ273" s="266"/>
      <c r="GQK273" s="266"/>
      <c r="GQL273" s="266"/>
      <c r="GQM273" s="266"/>
      <c r="GQN273" s="266"/>
      <c r="GQO273" s="266"/>
      <c r="GQP273" s="266"/>
      <c r="GQQ273" s="266"/>
      <c r="GQR273" s="266"/>
      <c r="GQS273" s="266"/>
      <c r="GQT273" s="266"/>
      <c r="GQU273" s="266"/>
      <c r="GQV273" s="266"/>
      <c r="GQW273" s="266"/>
      <c r="GQX273" s="266"/>
      <c r="GQY273" s="266"/>
      <c r="GQZ273" s="266"/>
      <c r="GRA273" s="266"/>
      <c r="GRB273" s="266"/>
      <c r="GRC273" s="266"/>
      <c r="GRD273" s="266"/>
      <c r="GRE273" s="266"/>
      <c r="GRF273" s="266"/>
      <c r="GRG273" s="266"/>
      <c r="GRH273" s="266"/>
      <c r="GRI273" s="266"/>
      <c r="GRJ273" s="266"/>
      <c r="GRK273" s="266"/>
      <c r="GRL273" s="266"/>
      <c r="GRM273" s="266"/>
      <c r="GRN273" s="266"/>
      <c r="GRO273" s="266"/>
      <c r="GRP273" s="266"/>
      <c r="GRQ273" s="266"/>
      <c r="GRR273" s="266"/>
      <c r="GRS273" s="266"/>
      <c r="GRT273" s="266"/>
      <c r="GRU273" s="266"/>
      <c r="GRV273" s="266"/>
      <c r="GRW273" s="266"/>
      <c r="GRX273" s="266"/>
      <c r="GRY273" s="266"/>
      <c r="GRZ273" s="266"/>
      <c r="GSA273" s="266"/>
      <c r="GSB273" s="266"/>
      <c r="GSC273" s="266"/>
      <c r="GSD273" s="266"/>
      <c r="GSE273" s="266"/>
      <c r="GSF273" s="266"/>
      <c r="GSG273" s="266"/>
      <c r="GSH273" s="266"/>
      <c r="GSI273" s="266"/>
      <c r="GSJ273" s="266"/>
      <c r="GSK273" s="266"/>
      <c r="GSL273" s="266"/>
      <c r="GSM273" s="266"/>
      <c r="GSN273" s="266"/>
      <c r="GSO273" s="266"/>
      <c r="GSP273" s="266"/>
      <c r="GSQ273" s="266"/>
      <c r="GSR273" s="266"/>
      <c r="GSS273" s="266"/>
      <c r="GST273" s="266"/>
      <c r="GSU273" s="266"/>
      <c r="GSV273" s="266"/>
      <c r="GSW273" s="266"/>
      <c r="GSX273" s="266"/>
      <c r="GSY273" s="266"/>
      <c r="GSZ273" s="266"/>
      <c r="GTA273" s="266"/>
      <c r="GTB273" s="266"/>
      <c r="GTC273" s="266"/>
      <c r="GTD273" s="266"/>
      <c r="GTE273" s="266"/>
      <c r="GTF273" s="266"/>
      <c r="GTG273" s="266"/>
      <c r="GTH273" s="266"/>
      <c r="GTI273" s="266"/>
      <c r="GTJ273" s="266"/>
      <c r="GTK273" s="266"/>
      <c r="GTL273" s="266"/>
      <c r="GTM273" s="266"/>
      <c r="GTN273" s="266"/>
      <c r="GTO273" s="266"/>
      <c r="GTP273" s="266"/>
      <c r="GTQ273" s="266"/>
      <c r="GTR273" s="266"/>
      <c r="GTS273" s="266"/>
      <c r="GTT273" s="266"/>
      <c r="GTU273" s="266"/>
      <c r="GTV273" s="266"/>
      <c r="GTW273" s="266"/>
      <c r="GTX273" s="266"/>
      <c r="GTY273" s="266"/>
      <c r="GTZ273" s="266"/>
      <c r="GUA273" s="266"/>
      <c r="GUB273" s="266"/>
      <c r="GUC273" s="266"/>
      <c r="GUD273" s="266"/>
      <c r="GUE273" s="266"/>
      <c r="GUF273" s="266"/>
      <c r="GUG273" s="266"/>
      <c r="GUH273" s="266"/>
      <c r="GUI273" s="266"/>
      <c r="GUJ273" s="266"/>
      <c r="GUK273" s="266"/>
      <c r="GUL273" s="266"/>
      <c r="GUM273" s="266"/>
      <c r="GUN273" s="266"/>
      <c r="GUO273" s="266"/>
      <c r="GUP273" s="266"/>
      <c r="GUQ273" s="266"/>
      <c r="GUR273" s="266"/>
      <c r="GUS273" s="266"/>
      <c r="GUT273" s="266"/>
      <c r="GUU273" s="266"/>
      <c r="GUV273" s="266"/>
      <c r="GUW273" s="266"/>
      <c r="GUX273" s="266"/>
      <c r="GUY273" s="266"/>
      <c r="GUZ273" s="266"/>
      <c r="GVA273" s="266"/>
      <c r="GVB273" s="266"/>
      <c r="GVC273" s="266"/>
      <c r="GVD273" s="266"/>
      <c r="GVE273" s="266"/>
      <c r="GVF273" s="266"/>
      <c r="GVG273" s="266"/>
      <c r="GVH273" s="266"/>
      <c r="GVI273" s="266"/>
      <c r="GVJ273" s="266"/>
      <c r="GVK273" s="266"/>
      <c r="GVL273" s="266"/>
      <c r="GVM273" s="266"/>
      <c r="GVN273" s="266"/>
      <c r="GVO273" s="266"/>
      <c r="GVP273" s="266"/>
      <c r="GVQ273" s="266"/>
      <c r="GVR273" s="266"/>
      <c r="GVS273" s="266"/>
      <c r="GVT273" s="266"/>
      <c r="GVU273" s="266"/>
      <c r="GVV273" s="266"/>
      <c r="GVW273" s="266"/>
      <c r="GVX273" s="266"/>
      <c r="GVY273" s="266"/>
      <c r="GVZ273" s="266"/>
      <c r="GWA273" s="266"/>
      <c r="GWB273" s="266"/>
      <c r="GWC273" s="266"/>
      <c r="GWD273" s="266"/>
      <c r="GWE273" s="266"/>
      <c r="GWF273" s="266"/>
      <c r="GWG273" s="266"/>
      <c r="GWH273" s="266"/>
      <c r="GWI273" s="266"/>
      <c r="GWJ273" s="266"/>
      <c r="GWK273" s="266"/>
      <c r="GWL273" s="266"/>
      <c r="GWM273" s="266"/>
      <c r="GWN273" s="266"/>
      <c r="GWO273" s="266"/>
      <c r="GWP273" s="266"/>
      <c r="GWQ273" s="266"/>
      <c r="GWR273" s="266"/>
      <c r="GWS273" s="266"/>
      <c r="GWT273" s="266"/>
      <c r="GWU273" s="266"/>
      <c r="GWV273" s="266"/>
      <c r="GWW273" s="266"/>
      <c r="GWX273" s="266"/>
      <c r="GWY273" s="266"/>
      <c r="GWZ273" s="266"/>
      <c r="GXA273" s="266"/>
      <c r="GXB273" s="266"/>
      <c r="GXC273" s="266"/>
      <c r="GXD273" s="266"/>
      <c r="GXE273" s="266"/>
      <c r="GXF273" s="266"/>
      <c r="GXG273" s="266"/>
      <c r="GXH273" s="266"/>
      <c r="GXI273" s="266"/>
      <c r="GXJ273" s="266"/>
      <c r="GXK273" s="266"/>
      <c r="GXL273" s="266"/>
      <c r="GXM273" s="266"/>
      <c r="GXN273" s="266"/>
      <c r="GXO273" s="266"/>
      <c r="GXP273" s="266"/>
      <c r="GXQ273" s="266"/>
      <c r="GXR273" s="266"/>
      <c r="GXS273" s="266"/>
      <c r="GXT273" s="266"/>
      <c r="GXU273" s="266"/>
      <c r="GXV273" s="266"/>
      <c r="GXW273" s="266"/>
      <c r="GXX273" s="266"/>
      <c r="GXY273" s="266"/>
      <c r="GXZ273" s="266"/>
      <c r="GYA273" s="266"/>
      <c r="GYB273" s="266"/>
      <c r="GYC273" s="266"/>
      <c r="GYD273" s="266"/>
      <c r="GYE273" s="266"/>
      <c r="GYF273" s="266"/>
      <c r="GYG273" s="266"/>
      <c r="GYH273" s="266"/>
      <c r="GYI273" s="266"/>
      <c r="GYJ273" s="266"/>
      <c r="GYK273" s="266"/>
      <c r="GYL273" s="266"/>
      <c r="GYM273" s="266"/>
      <c r="GYN273" s="266"/>
      <c r="GYO273" s="266"/>
      <c r="GYP273" s="266"/>
      <c r="GYQ273" s="266"/>
      <c r="GYR273" s="266"/>
      <c r="GYS273" s="266"/>
      <c r="GYT273" s="266"/>
      <c r="GYU273" s="266"/>
      <c r="GYV273" s="266"/>
      <c r="GYW273" s="266"/>
      <c r="GYX273" s="266"/>
      <c r="GYY273" s="266"/>
      <c r="GYZ273" s="266"/>
      <c r="GZA273" s="266"/>
      <c r="GZB273" s="266"/>
      <c r="GZC273" s="266"/>
      <c r="GZD273" s="266"/>
      <c r="GZE273" s="266"/>
      <c r="GZF273" s="266"/>
      <c r="GZG273" s="266"/>
      <c r="GZH273" s="266"/>
      <c r="GZI273" s="266"/>
      <c r="GZJ273" s="266"/>
      <c r="GZK273" s="266"/>
      <c r="GZL273" s="266"/>
      <c r="GZM273" s="266"/>
      <c r="GZN273" s="266"/>
      <c r="GZO273" s="266"/>
      <c r="GZP273" s="266"/>
      <c r="GZQ273" s="266"/>
      <c r="GZR273" s="266"/>
      <c r="GZS273" s="266"/>
      <c r="GZT273" s="266"/>
      <c r="GZU273" s="266"/>
      <c r="GZV273" s="266"/>
      <c r="GZW273" s="266"/>
      <c r="GZX273" s="266"/>
      <c r="GZY273" s="266"/>
      <c r="GZZ273" s="266"/>
      <c r="HAA273" s="266"/>
      <c r="HAB273" s="266"/>
      <c r="HAC273" s="266"/>
      <c r="HAD273" s="266"/>
      <c r="HAE273" s="266"/>
      <c r="HAF273" s="266"/>
      <c r="HAG273" s="266"/>
      <c r="HAH273" s="266"/>
      <c r="HAI273" s="266"/>
      <c r="HAJ273" s="266"/>
      <c r="HAK273" s="266"/>
      <c r="HAL273" s="266"/>
      <c r="HAM273" s="266"/>
      <c r="HAN273" s="266"/>
      <c r="HAO273" s="266"/>
      <c r="HAP273" s="266"/>
      <c r="HAQ273" s="266"/>
      <c r="HAR273" s="266"/>
      <c r="HAS273" s="266"/>
      <c r="HAT273" s="266"/>
      <c r="HAU273" s="266"/>
      <c r="HAV273" s="266"/>
      <c r="HAW273" s="266"/>
      <c r="HAX273" s="266"/>
      <c r="HAY273" s="266"/>
      <c r="HAZ273" s="266"/>
      <c r="HBA273" s="266"/>
      <c r="HBB273" s="266"/>
      <c r="HBC273" s="266"/>
      <c r="HBD273" s="266"/>
      <c r="HBE273" s="266"/>
      <c r="HBF273" s="266"/>
      <c r="HBG273" s="266"/>
      <c r="HBH273" s="266"/>
      <c r="HBI273" s="266"/>
      <c r="HBJ273" s="266"/>
      <c r="HBK273" s="266"/>
      <c r="HBL273" s="266"/>
      <c r="HBM273" s="266"/>
      <c r="HBN273" s="266"/>
      <c r="HBO273" s="266"/>
      <c r="HBP273" s="266"/>
      <c r="HBQ273" s="266"/>
      <c r="HBR273" s="266"/>
      <c r="HBS273" s="266"/>
      <c r="HBT273" s="266"/>
      <c r="HBU273" s="266"/>
      <c r="HBV273" s="266"/>
      <c r="HBW273" s="266"/>
      <c r="HBX273" s="266"/>
      <c r="HBY273" s="266"/>
      <c r="HBZ273" s="266"/>
      <c r="HCA273" s="266"/>
      <c r="HCB273" s="266"/>
      <c r="HCC273" s="266"/>
      <c r="HCD273" s="266"/>
      <c r="HCE273" s="266"/>
      <c r="HCF273" s="266"/>
      <c r="HCG273" s="266"/>
      <c r="HCH273" s="266"/>
      <c r="HCI273" s="266"/>
      <c r="HCJ273" s="266"/>
      <c r="HCK273" s="266"/>
      <c r="HCL273" s="266"/>
      <c r="HCM273" s="266"/>
      <c r="HCN273" s="266"/>
      <c r="HCO273" s="266"/>
      <c r="HCP273" s="266"/>
      <c r="HCQ273" s="266"/>
      <c r="HCR273" s="266"/>
      <c r="HCS273" s="266"/>
      <c r="HCT273" s="266"/>
      <c r="HCU273" s="266"/>
      <c r="HCV273" s="266"/>
      <c r="HCW273" s="266"/>
      <c r="HCX273" s="266"/>
      <c r="HCY273" s="266"/>
      <c r="HCZ273" s="266"/>
      <c r="HDA273" s="266"/>
      <c r="HDB273" s="266"/>
      <c r="HDC273" s="266"/>
      <c r="HDD273" s="266"/>
      <c r="HDE273" s="266"/>
      <c r="HDF273" s="266"/>
      <c r="HDG273" s="266"/>
      <c r="HDH273" s="266"/>
      <c r="HDI273" s="266"/>
      <c r="HDJ273" s="266"/>
      <c r="HDK273" s="266"/>
      <c r="HDL273" s="266"/>
      <c r="HDM273" s="266"/>
      <c r="HDN273" s="266"/>
      <c r="HDO273" s="266"/>
      <c r="HDP273" s="266"/>
      <c r="HDQ273" s="266"/>
      <c r="HDR273" s="266"/>
      <c r="HDS273" s="266"/>
      <c r="HDT273" s="266"/>
      <c r="HDU273" s="266"/>
      <c r="HDV273" s="266"/>
      <c r="HDW273" s="266"/>
      <c r="HDX273" s="266"/>
      <c r="HDY273" s="266"/>
      <c r="HDZ273" s="266"/>
      <c r="HEA273" s="266"/>
      <c r="HEB273" s="266"/>
      <c r="HEC273" s="266"/>
      <c r="HED273" s="266"/>
      <c r="HEE273" s="266"/>
      <c r="HEF273" s="266"/>
      <c r="HEG273" s="266"/>
      <c r="HEH273" s="266"/>
      <c r="HEI273" s="266"/>
      <c r="HEJ273" s="266"/>
      <c r="HEK273" s="266"/>
      <c r="HEL273" s="266"/>
      <c r="HEM273" s="266"/>
      <c r="HEN273" s="266"/>
      <c r="HEO273" s="266"/>
      <c r="HEP273" s="266"/>
      <c r="HEQ273" s="266"/>
      <c r="HER273" s="266"/>
      <c r="HES273" s="266"/>
      <c r="HET273" s="266"/>
      <c r="HEU273" s="266"/>
      <c r="HEV273" s="266"/>
      <c r="HEW273" s="266"/>
      <c r="HEX273" s="266"/>
      <c r="HEY273" s="266"/>
      <c r="HEZ273" s="266"/>
      <c r="HFA273" s="266"/>
      <c r="HFB273" s="266"/>
      <c r="HFC273" s="266"/>
      <c r="HFD273" s="266"/>
      <c r="HFE273" s="266"/>
      <c r="HFF273" s="266"/>
      <c r="HFG273" s="266"/>
      <c r="HFH273" s="266"/>
      <c r="HFI273" s="266"/>
      <c r="HFJ273" s="266"/>
      <c r="HFK273" s="266"/>
      <c r="HFL273" s="266"/>
      <c r="HFM273" s="266"/>
      <c r="HFN273" s="266"/>
      <c r="HFO273" s="266"/>
      <c r="HFP273" s="266"/>
      <c r="HFQ273" s="266"/>
      <c r="HFR273" s="266"/>
      <c r="HFS273" s="266"/>
      <c r="HFT273" s="266"/>
      <c r="HFU273" s="266"/>
      <c r="HFV273" s="266"/>
      <c r="HFW273" s="266"/>
      <c r="HFX273" s="266"/>
      <c r="HFY273" s="266"/>
      <c r="HFZ273" s="266"/>
      <c r="HGA273" s="266"/>
      <c r="HGB273" s="266"/>
      <c r="HGC273" s="266"/>
      <c r="HGD273" s="266"/>
      <c r="HGE273" s="266"/>
      <c r="HGF273" s="266"/>
      <c r="HGG273" s="266"/>
      <c r="HGH273" s="266"/>
      <c r="HGI273" s="266"/>
      <c r="HGJ273" s="266"/>
      <c r="HGK273" s="266"/>
      <c r="HGL273" s="266"/>
      <c r="HGM273" s="266"/>
      <c r="HGN273" s="266"/>
      <c r="HGO273" s="266"/>
      <c r="HGP273" s="266"/>
      <c r="HGQ273" s="266"/>
      <c r="HGR273" s="266"/>
      <c r="HGS273" s="266"/>
      <c r="HGT273" s="266"/>
      <c r="HGU273" s="266"/>
      <c r="HGV273" s="266"/>
      <c r="HGW273" s="266"/>
      <c r="HGX273" s="266"/>
      <c r="HGY273" s="266"/>
      <c r="HGZ273" s="266"/>
      <c r="HHA273" s="266"/>
      <c r="HHB273" s="266"/>
      <c r="HHC273" s="266"/>
      <c r="HHD273" s="266"/>
      <c r="HHE273" s="266"/>
      <c r="HHF273" s="266"/>
      <c r="HHG273" s="266"/>
      <c r="HHH273" s="266"/>
      <c r="HHI273" s="266"/>
      <c r="HHJ273" s="266"/>
      <c r="HHK273" s="266"/>
      <c r="HHL273" s="266"/>
      <c r="HHM273" s="266"/>
      <c r="HHN273" s="266"/>
      <c r="HHO273" s="266"/>
      <c r="HHP273" s="266"/>
      <c r="HHQ273" s="266"/>
      <c r="HHR273" s="266"/>
      <c r="HHS273" s="266"/>
      <c r="HHT273" s="266"/>
      <c r="HHU273" s="266"/>
      <c r="HHV273" s="266"/>
      <c r="HHW273" s="266"/>
      <c r="HHX273" s="266"/>
      <c r="HHY273" s="266"/>
      <c r="HHZ273" s="266"/>
      <c r="HIA273" s="266"/>
      <c r="HIB273" s="266"/>
      <c r="HIC273" s="266"/>
      <c r="HID273" s="266"/>
      <c r="HIE273" s="266"/>
      <c r="HIF273" s="266"/>
      <c r="HIG273" s="266"/>
      <c r="HIH273" s="266"/>
      <c r="HII273" s="266"/>
      <c r="HIJ273" s="266"/>
      <c r="HIK273" s="266"/>
      <c r="HIL273" s="266"/>
      <c r="HIM273" s="266"/>
      <c r="HIN273" s="266"/>
      <c r="HIO273" s="266"/>
      <c r="HIP273" s="266"/>
      <c r="HIQ273" s="266"/>
      <c r="HIR273" s="266"/>
      <c r="HIS273" s="266"/>
      <c r="HIT273" s="266"/>
      <c r="HIU273" s="266"/>
      <c r="HIV273" s="266"/>
      <c r="HIW273" s="266"/>
      <c r="HIX273" s="266"/>
      <c r="HIY273" s="266"/>
      <c r="HIZ273" s="266"/>
      <c r="HJA273" s="266"/>
      <c r="HJB273" s="266"/>
      <c r="HJC273" s="266"/>
      <c r="HJD273" s="266"/>
      <c r="HJE273" s="266"/>
      <c r="HJF273" s="266"/>
      <c r="HJG273" s="266"/>
      <c r="HJH273" s="266"/>
      <c r="HJI273" s="266"/>
      <c r="HJJ273" s="266"/>
      <c r="HJK273" s="266"/>
      <c r="HJL273" s="266"/>
      <c r="HJM273" s="266"/>
      <c r="HJN273" s="266"/>
      <c r="HJO273" s="266"/>
      <c r="HJP273" s="266"/>
      <c r="HJQ273" s="266"/>
      <c r="HJR273" s="266"/>
      <c r="HJS273" s="266"/>
      <c r="HJT273" s="266"/>
      <c r="HJU273" s="266"/>
      <c r="HJV273" s="266"/>
      <c r="HJW273" s="266"/>
      <c r="HJX273" s="266"/>
      <c r="HJY273" s="266"/>
      <c r="HJZ273" s="266"/>
      <c r="HKA273" s="266"/>
      <c r="HKB273" s="266"/>
      <c r="HKC273" s="266"/>
      <c r="HKD273" s="266"/>
      <c r="HKE273" s="266"/>
      <c r="HKF273" s="266"/>
      <c r="HKG273" s="266"/>
      <c r="HKH273" s="266"/>
      <c r="HKI273" s="266"/>
      <c r="HKJ273" s="266"/>
      <c r="HKK273" s="266"/>
      <c r="HKL273" s="266"/>
      <c r="HKM273" s="266"/>
      <c r="HKN273" s="266"/>
      <c r="HKO273" s="266"/>
      <c r="HKP273" s="266"/>
      <c r="HKQ273" s="266"/>
      <c r="HKR273" s="266"/>
      <c r="HKS273" s="266"/>
      <c r="HKT273" s="266"/>
      <c r="HKU273" s="266"/>
      <c r="HKV273" s="266"/>
      <c r="HKW273" s="266"/>
      <c r="HKX273" s="266"/>
      <c r="HKY273" s="266"/>
      <c r="HKZ273" s="266"/>
      <c r="HLA273" s="266"/>
      <c r="HLB273" s="266"/>
      <c r="HLC273" s="266"/>
      <c r="HLD273" s="266"/>
      <c r="HLE273" s="266"/>
      <c r="HLF273" s="266"/>
      <c r="HLG273" s="266"/>
      <c r="HLH273" s="266"/>
      <c r="HLI273" s="266"/>
      <c r="HLJ273" s="266"/>
      <c r="HLK273" s="266"/>
      <c r="HLL273" s="266"/>
      <c r="HLM273" s="266"/>
      <c r="HLN273" s="266"/>
      <c r="HLO273" s="266"/>
      <c r="HLP273" s="266"/>
      <c r="HLQ273" s="266"/>
      <c r="HLR273" s="266"/>
      <c r="HLS273" s="266"/>
      <c r="HLT273" s="266"/>
      <c r="HLU273" s="266"/>
      <c r="HLV273" s="266"/>
      <c r="HLW273" s="266"/>
      <c r="HLX273" s="266"/>
      <c r="HLY273" s="266"/>
      <c r="HLZ273" s="266"/>
      <c r="HMA273" s="266"/>
      <c r="HMB273" s="266"/>
      <c r="HMC273" s="266"/>
      <c r="HMD273" s="266"/>
      <c r="HME273" s="266"/>
      <c r="HMF273" s="266"/>
      <c r="HMG273" s="266"/>
      <c r="HMH273" s="266"/>
      <c r="HMI273" s="266"/>
      <c r="HMJ273" s="266"/>
      <c r="HMK273" s="266"/>
      <c r="HML273" s="266"/>
      <c r="HMM273" s="266"/>
      <c r="HMN273" s="266"/>
      <c r="HMO273" s="266"/>
      <c r="HMP273" s="266"/>
      <c r="HMQ273" s="266"/>
      <c r="HMR273" s="266"/>
      <c r="HMS273" s="266"/>
      <c r="HMT273" s="266"/>
      <c r="HMU273" s="266"/>
      <c r="HMV273" s="266"/>
      <c r="HMW273" s="266"/>
      <c r="HMX273" s="266"/>
      <c r="HMY273" s="266"/>
      <c r="HMZ273" s="266"/>
      <c r="HNA273" s="266"/>
      <c r="HNB273" s="266"/>
      <c r="HNC273" s="266"/>
      <c r="HND273" s="266"/>
      <c r="HNE273" s="266"/>
      <c r="HNF273" s="266"/>
      <c r="HNG273" s="266"/>
      <c r="HNH273" s="266"/>
      <c r="HNI273" s="266"/>
      <c r="HNJ273" s="266"/>
      <c r="HNK273" s="266"/>
      <c r="HNL273" s="266"/>
      <c r="HNM273" s="266"/>
      <c r="HNN273" s="266"/>
      <c r="HNO273" s="266"/>
      <c r="HNP273" s="266"/>
      <c r="HNQ273" s="266"/>
      <c r="HNR273" s="266"/>
      <c r="HNS273" s="266"/>
      <c r="HNT273" s="266"/>
      <c r="HNU273" s="266"/>
      <c r="HNV273" s="266"/>
      <c r="HNW273" s="266"/>
      <c r="HNX273" s="266"/>
      <c r="HNY273" s="266"/>
      <c r="HNZ273" s="266"/>
      <c r="HOA273" s="266"/>
      <c r="HOB273" s="266"/>
      <c r="HOC273" s="266"/>
      <c r="HOD273" s="266"/>
      <c r="HOE273" s="266"/>
      <c r="HOF273" s="266"/>
      <c r="HOG273" s="266"/>
      <c r="HOH273" s="266"/>
      <c r="HOI273" s="266"/>
      <c r="HOJ273" s="266"/>
      <c r="HOK273" s="266"/>
      <c r="HOL273" s="266"/>
      <c r="HOM273" s="266"/>
      <c r="HON273" s="266"/>
      <c r="HOO273" s="266"/>
      <c r="HOP273" s="266"/>
      <c r="HOQ273" s="266"/>
      <c r="HOR273" s="266"/>
      <c r="HOS273" s="266"/>
      <c r="HOT273" s="266"/>
      <c r="HOU273" s="266"/>
      <c r="HOV273" s="266"/>
      <c r="HOW273" s="266"/>
      <c r="HOX273" s="266"/>
      <c r="HOY273" s="266"/>
      <c r="HOZ273" s="266"/>
      <c r="HPA273" s="266"/>
      <c r="HPB273" s="266"/>
      <c r="HPC273" s="266"/>
      <c r="HPD273" s="266"/>
      <c r="HPE273" s="266"/>
      <c r="HPF273" s="266"/>
      <c r="HPG273" s="266"/>
      <c r="HPH273" s="266"/>
      <c r="HPI273" s="266"/>
      <c r="HPJ273" s="266"/>
      <c r="HPK273" s="266"/>
      <c r="HPL273" s="266"/>
      <c r="HPM273" s="266"/>
      <c r="HPN273" s="266"/>
      <c r="HPO273" s="266"/>
      <c r="HPP273" s="266"/>
      <c r="HPQ273" s="266"/>
      <c r="HPR273" s="266"/>
      <c r="HPS273" s="266"/>
      <c r="HPT273" s="266"/>
      <c r="HPU273" s="266"/>
      <c r="HPV273" s="266"/>
      <c r="HPW273" s="266"/>
      <c r="HPX273" s="266"/>
      <c r="HPY273" s="266"/>
      <c r="HPZ273" s="266"/>
      <c r="HQA273" s="266"/>
      <c r="HQB273" s="266"/>
      <c r="HQC273" s="266"/>
      <c r="HQD273" s="266"/>
      <c r="HQE273" s="266"/>
      <c r="HQF273" s="266"/>
      <c r="HQG273" s="266"/>
      <c r="HQH273" s="266"/>
      <c r="HQI273" s="266"/>
      <c r="HQJ273" s="266"/>
      <c r="HQK273" s="266"/>
      <c r="HQL273" s="266"/>
      <c r="HQM273" s="266"/>
      <c r="HQN273" s="266"/>
      <c r="HQO273" s="266"/>
      <c r="HQP273" s="266"/>
      <c r="HQQ273" s="266"/>
      <c r="HQR273" s="266"/>
      <c r="HQS273" s="266"/>
      <c r="HQT273" s="266"/>
      <c r="HQU273" s="266"/>
      <c r="HQV273" s="266"/>
      <c r="HQW273" s="266"/>
      <c r="HQX273" s="266"/>
      <c r="HQY273" s="266"/>
      <c r="HQZ273" s="266"/>
      <c r="HRA273" s="266"/>
      <c r="HRB273" s="266"/>
      <c r="HRC273" s="266"/>
      <c r="HRD273" s="266"/>
      <c r="HRE273" s="266"/>
      <c r="HRF273" s="266"/>
      <c r="HRG273" s="266"/>
      <c r="HRH273" s="266"/>
      <c r="HRI273" s="266"/>
      <c r="HRJ273" s="266"/>
      <c r="HRK273" s="266"/>
      <c r="HRL273" s="266"/>
      <c r="HRM273" s="266"/>
      <c r="HRN273" s="266"/>
      <c r="HRO273" s="266"/>
      <c r="HRP273" s="266"/>
      <c r="HRQ273" s="266"/>
      <c r="HRR273" s="266"/>
      <c r="HRS273" s="266"/>
      <c r="HRT273" s="266"/>
      <c r="HRU273" s="266"/>
      <c r="HRV273" s="266"/>
      <c r="HRW273" s="266"/>
      <c r="HRX273" s="266"/>
      <c r="HRY273" s="266"/>
      <c r="HRZ273" s="266"/>
      <c r="HSA273" s="266"/>
      <c r="HSB273" s="266"/>
      <c r="HSC273" s="266"/>
      <c r="HSD273" s="266"/>
      <c r="HSE273" s="266"/>
      <c r="HSF273" s="266"/>
      <c r="HSG273" s="266"/>
      <c r="HSH273" s="266"/>
      <c r="HSI273" s="266"/>
      <c r="HSJ273" s="266"/>
      <c r="HSK273" s="266"/>
      <c r="HSL273" s="266"/>
      <c r="HSM273" s="266"/>
      <c r="HSN273" s="266"/>
      <c r="HSO273" s="266"/>
      <c r="HSP273" s="266"/>
      <c r="HSQ273" s="266"/>
      <c r="HSR273" s="266"/>
      <c r="HSS273" s="266"/>
      <c r="HST273" s="266"/>
      <c r="HSU273" s="266"/>
      <c r="HSV273" s="266"/>
      <c r="HSW273" s="266"/>
      <c r="HSX273" s="266"/>
      <c r="HSY273" s="266"/>
      <c r="HSZ273" s="266"/>
      <c r="HTA273" s="266"/>
      <c r="HTB273" s="266"/>
      <c r="HTC273" s="266"/>
      <c r="HTD273" s="266"/>
      <c r="HTE273" s="266"/>
      <c r="HTF273" s="266"/>
      <c r="HTG273" s="266"/>
      <c r="HTH273" s="266"/>
      <c r="HTI273" s="266"/>
      <c r="HTJ273" s="266"/>
      <c r="HTK273" s="266"/>
      <c r="HTL273" s="266"/>
      <c r="HTM273" s="266"/>
      <c r="HTN273" s="266"/>
      <c r="HTO273" s="266"/>
      <c r="HTP273" s="266"/>
      <c r="HTQ273" s="266"/>
      <c r="HTR273" s="266"/>
      <c r="HTS273" s="266"/>
      <c r="HTT273" s="266"/>
      <c r="HTU273" s="266"/>
      <c r="HTV273" s="266"/>
      <c r="HTW273" s="266"/>
      <c r="HTX273" s="266"/>
      <c r="HTY273" s="266"/>
      <c r="HTZ273" s="266"/>
      <c r="HUA273" s="266"/>
      <c r="HUB273" s="266"/>
      <c r="HUC273" s="266"/>
      <c r="HUD273" s="266"/>
      <c r="HUE273" s="266"/>
      <c r="HUF273" s="266"/>
      <c r="HUG273" s="266"/>
      <c r="HUH273" s="266"/>
      <c r="HUI273" s="266"/>
      <c r="HUJ273" s="266"/>
      <c r="HUK273" s="266"/>
      <c r="HUL273" s="266"/>
      <c r="HUM273" s="266"/>
      <c r="HUN273" s="266"/>
      <c r="HUO273" s="266"/>
      <c r="HUP273" s="266"/>
      <c r="HUQ273" s="266"/>
      <c r="HUR273" s="266"/>
      <c r="HUS273" s="266"/>
      <c r="HUT273" s="266"/>
      <c r="HUU273" s="266"/>
      <c r="HUV273" s="266"/>
      <c r="HUW273" s="266"/>
      <c r="HUX273" s="266"/>
      <c r="HUY273" s="266"/>
      <c r="HUZ273" s="266"/>
      <c r="HVA273" s="266"/>
      <c r="HVB273" s="266"/>
      <c r="HVC273" s="266"/>
      <c r="HVD273" s="266"/>
      <c r="HVE273" s="266"/>
      <c r="HVF273" s="266"/>
      <c r="HVG273" s="266"/>
      <c r="HVH273" s="266"/>
      <c r="HVI273" s="266"/>
      <c r="HVJ273" s="266"/>
      <c r="HVK273" s="266"/>
      <c r="HVL273" s="266"/>
      <c r="HVM273" s="266"/>
      <c r="HVN273" s="266"/>
      <c r="HVO273" s="266"/>
      <c r="HVP273" s="266"/>
      <c r="HVQ273" s="266"/>
      <c r="HVR273" s="266"/>
      <c r="HVS273" s="266"/>
      <c r="HVT273" s="266"/>
      <c r="HVU273" s="266"/>
      <c r="HVV273" s="266"/>
      <c r="HVW273" s="266"/>
      <c r="HVX273" s="266"/>
      <c r="HVY273" s="266"/>
      <c r="HVZ273" s="266"/>
      <c r="HWA273" s="266"/>
      <c r="HWB273" s="266"/>
      <c r="HWC273" s="266"/>
      <c r="HWD273" s="266"/>
      <c r="HWE273" s="266"/>
      <c r="HWF273" s="266"/>
      <c r="HWG273" s="266"/>
      <c r="HWH273" s="266"/>
      <c r="HWI273" s="266"/>
      <c r="HWJ273" s="266"/>
      <c r="HWK273" s="266"/>
      <c r="HWL273" s="266"/>
      <c r="HWM273" s="266"/>
      <c r="HWN273" s="266"/>
      <c r="HWO273" s="266"/>
      <c r="HWP273" s="266"/>
      <c r="HWQ273" s="266"/>
      <c r="HWR273" s="266"/>
      <c r="HWS273" s="266"/>
      <c r="HWT273" s="266"/>
      <c r="HWU273" s="266"/>
      <c r="HWV273" s="266"/>
      <c r="HWW273" s="266"/>
      <c r="HWX273" s="266"/>
      <c r="HWY273" s="266"/>
      <c r="HWZ273" s="266"/>
      <c r="HXA273" s="266"/>
      <c r="HXB273" s="266"/>
      <c r="HXC273" s="266"/>
      <c r="HXD273" s="266"/>
      <c r="HXE273" s="266"/>
      <c r="HXF273" s="266"/>
      <c r="HXG273" s="266"/>
      <c r="HXH273" s="266"/>
      <c r="HXI273" s="266"/>
      <c r="HXJ273" s="266"/>
      <c r="HXK273" s="266"/>
      <c r="HXL273" s="266"/>
      <c r="HXM273" s="266"/>
      <c r="HXN273" s="266"/>
      <c r="HXO273" s="266"/>
      <c r="HXP273" s="266"/>
      <c r="HXQ273" s="266"/>
      <c r="HXR273" s="266"/>
      <c r="HXS273" s="266"/>
      <c r="HXT273" s="266"/>
      <c r="HXU273" s="266"/>
      <c r="HXV273" s="266"/>
      <c r="HXW273" s="266"/>
      <c r="HXX273" s="266"/>
      <c r="HXY273" s="266"/>
      <c r="HXZ273" s="266"/>
      <c r="HYA273" s="266"/>
      <c r="HYB273" s="266"/>
      <c r="HYC273" s="266"/>
      <c r="HYD273" s="266"/>
      <c r="HYE273" s="266"/>
      <c r="HYF273" s="266"/>
      <c r="HYG273" s="266"/>
      <c r="HYH273" s="266"/>
      <c r="HYI273" s="266"/>
      <c r="HYJ273" s="266"/>
      <c r="HYK273" s="266"/>
      <c r="HYL273" s="266"/>
      <c r="HYM273" s="266"/>
      <c r="HYN273" s="266"/>
      <c r="HYO273" s="266"/>
      <c r="HYP273" s="266"/>
      <c r="HYQ273" s="266"/>
      <c r="HYR273" s="266"/>
      <c r="HYS273" s="266"/>
      <c r="HYT273" s="266"/>
      <c r="HYU273" s="266"/>
      <c r="HYV273" s="266"/>
      <c r="HYW273" s="266"/>
      <c r="HYX273" s="266"/>
      <c r="HYY273" s="266"/>
      <c r="HYZ273" s="266"/>
      <c r="HZA273" s="266"/>
      <c r="HZB273" s="266"/>
      <c r="HZC273" s="266"/>
      <c r="HZD273" s="266"/>
      <c r="HZE273" s="266"/>
      <c r="HZF273" s="266"/>
      <c r="HZG273" s="266"/>
      <c r="HZH273" s="266"/>
      <c r="HZI273" s="266"/>
      <c r="HZJ273" s="266"/>
      <c r="HZK273" s="266"/>
      <c r="HZL273" s="266"/>
      <c r="HZM273" s="266"/>
      <c r="HZN273" s="266"/>
      <c r="HZO273" s="266"/>
      <c r="HZP273" s="266"/>
      <c r="HZQ273" s="266"/>
      <c r="HZR273" s="266"/>
      <c r="HZS273" s="266"/>
      <c r="HZT273" s="266"/>
      <c r="HZU273" s="266"/>
      <c r="HZV273" s="266"/>
      <c r="HZW273" s="266"/>
      <c r="HZX273" s="266"/>
      <c r="HZY273" s="266"/>
      <c r="HZZ273" s="266"/>
      <c r="IAA273" s="266"/>
      <c r="IAB273" s="266"/>
      <c r="IAC273" s="266"/>
      <c r="IAD273" s="266"/>
      <c r="IAE273" s="266"/>
      <c r="IAF273" s="266"/>
      <c r="IAG273" s="266"/>
      <c r="IAH273" s="266"/>
      <c r="IAI273" s="266"/>
      <c r="IAJ273" s="266"/>
      <c r="IAK273" s="266"/>
      <c r="IAL273" s="266"/>
      <c r="IAM273" s="266"/>
      <c r="IAN273" s="266"/>
      <c r="IAO273" s="266"/>
      <c r="IAP273" s="266"/>
      <c r="IAQ273" s="266"/>
      <c r="IAR273" s="266"/>
      <c r="IAS273" s="266"/>
      <c r="IAT273" s="266"/>
      <c r="IAU273" s="266"/>
      <c r="IAV273" s="266"/>
      <c r="IAW273" s="266"/>
      <c r="IAX273" s="266"/>
      <c r="IAY273" s="266"/>
      <c r="IAZ273" s="266"/>
      <c r="IBA273" s="266"/>
      <c r="IBB273" s="266"/>
      <c r="IBC273" s="266"/>
      <c r="IBD273" s="266"/>
      <c r="IBE273" s="266"/>
      <c r="IBF273" s="266"/>
      <c r="IBG273" s="266"/>
      <c r="IBH273" s="266"/>
      <c r="IBI273" s="266"/>
      <c r="IBJ273" s="266"/>
      <c r="IBK273" s="266"/>
      <c r="IBL273" s="266"/>
      <c r="IBM273" s="266"/>
      <c r="IBN273" s="266"/>
      <c r="IBO273" s="266"/>
      <c r="IBP273" s="266"/>
      <c r="IBQ273" s="266"/>
      <c r="IBR273" s="266"/>
      <c r="IBS273" s="266"/>
      <c r="IBT273" s="266"/>
      <c r="IBU273" s="266"/>
      <c r="IBV273" s="266"/>
      <c r="IBW273" s="266"/>
      <c r="IBX273" s="266"/>
      <c r="IBY273" s="266"/>
      <c r="IBZ273" s="266"/>
      <c r="ICA273" s="266"/>
      <c r="ICB273" s="266"/>
      <c r="ICC273" s="266"/>
      <c r="ICD273" s="266"/>
      <c r="ICE273" s="266"/>
      <c r="ICF273" s="266"/>
      <c r="ICG273" s="266"/>
      <c r="ICH273" s="266"/>
      <c r="ICI273" s="266"/>
      <c r="ICJ273" s="266"/>
      <c r="ICK273" s="266"/>
      <c r="ICL273" s="266"/>
      <c r="ICM273" s="266"/>
      <c r="ICN273" s="266"/>
      <c r="ICO273" s="266"/>
      <c r="ICP273" s="266"/>
      <c r="ICQ273" s="266"/>
      <c r="ICR273" s="266"/>
      <c r="ICS273" s="266"/>
      <c r="ICT273" s="266"/>
      <c r="ICU273" s="266"/>
      <c r="ICV273" s="266"/>
      <c r="ICW273" s="266"/>
      <c r="ICX273" s="266"/>
      <c r="ICY273" s="266"/>
      <c r="ICZ273" s="266"/>
      <c r="IDA273" s="266"/>
      <c r="IDB273" s="266"/>
      <c r="IDC273" s="266"/>
      <c r="IDD273" s="266"/>
      <c r="IDE273" s="266"/>
      <c r="IDF273" s="266"/>
      <c r="IDG273" s="266"/>
      <c r="IDH273" s="266"/>
      <c r="IDI273" s="266"/>
      <c r="IDJ273" s="266"/>
      <c r="IDK273" s="266"/>
      <c r="IDL273" s="266"/>
      <c r="IDM273" s="266"/>
      <c r="IDN273" s="266"/>
      <c r="IDO273" s="266"/>
      <c r="IDP273" s="266"/>
      <c r="IDQ273" s="266"/>
      <c r="IDR273" s="266"/>
      <c r="IDS273" s="266"/>
      <c r="IDT273" s="266"/>
      <c r="IDU273" s="266"/>
      <c r="IDV273" s="266"/>
      <c r="IDW273" s="266"/>
      <c r="IDX273" s="266"/>
      <c r="IDY273" s="266"/>
      <c r="IDZ273" s="266"/>
      <c r="IEA273" s="266"/>
      <c r="IEB273" s="266"/>
      <c r="IEC273" s="266"/>
      <c r="IED273" s="266"/>
      <c r="IEE273" s="266"/>
      <c r="IEF273" s="266"/>
      <c r="IEG273" s="266"/>
      <c r="IEH273" s="266"/>
      <c r="IEI273" s="266"/>
      <c r="IEJ273" s="266"/>
      <c r="IEK273" s="266"/>
      <c r="IEL273" s="266"/>
      <c r="IEM273" s="266"/>
      <c r="IEN273" s="266"/>
      <c r="IEO273" s="266"/>
      <c r="IEP273" s="266"/>
      <c r="IEQ273" s="266"/>
      <c r="IER273" s="266"/>
      <c r="IES273" s="266"/>
      <c r="IET273" s="266"/>
      <c r="IEU273" s="266"/>
      <c r="IEV273" s="266"/>
      <c r="IEW273" s="266"/>
      <c r="IEX273" s="266"/>
      <c r="IEY273" s="266"/>
      <c r="IEZ273" s="266"/>
      <c r="IFA273" s="266"/>
      <c r="IFB273" s="266"/>
      <c r="IFC273" s="266"/>
      <c r="IFD273" s="266"/>
      <c r="IFE273" s="266"/>
      <c r="IFF273" s="266"/>
      <c r="IFG273" s="266"/>
      <c r="IFH273" s="266"/>
      <c r="IFI273" s="266"/>
      <c r="IFJ273" s="266"/>
      <c r="IFK273" s="266"/>
      <c r="IFL273" s="266"/>
      <c r="IFM273" s="266"/>
      <c r="IFN273" s="266"/>
      <c r="IFO273" s="266"/>
      <c r="IFP273" s="266"/>
      <c r="IFQ273" s="266"/>
      <c r="IFR273" s="266"/>
      <c r="IFS273" s="266"/>
      <c r="IFT273" s="266"/>
      <c r="IFU273" s="266"/>
      <c r="IFV273" s="266"/>
      <c r="IFW273" s="266"/>
      <c r="IFX273" s="266"/>
      <c r="IFY273" s="266"/>
      <c r="IFZ273" s="266"/>
      <c r="IGA273" s="266"/>
      <c r="IGB273" s="266"/>
      <c r="IGC273" s="266"/>
      <c r="IGD273" s="266"/>
      <c r="IGE273" s="266"/>
      <c r="IGF273" s="266"/>
      <c r="IGG273" s="266"/>
      <c r="IGH273" s="266"/>
      <c r="IGI273" s="266"/>
      <c r="IGJ273" s="266"/>
      <c r="IGK273" s="266"/>
      <c r="IGL273" s="266"/>
      <c r="IGM273" s="266"/>
      <c r="IGN273" s="266"/>
      <c r="IGO273" s="266"/>
      <c r="IGP273" s="266"/>
      <c r="IGQ273" s="266"/>
      <c r="IGR273" s="266"/>
      <c r="IGS273" s="266"/>
      <c r="IGT273" s="266"/>
      <c r="IGU273" s="266"/>
      <c r="IGV273" s="266"/>
      <c r="IGW273" s="266"/>
      <c r="IGX273" s="266"/>
      <c r="IGY273" s="266"/>
      <c r="IGZ273" s="266"/>
      <c r="IHA273" s="266"/>
      <c r="IHB273" s="266"/>
      <c r="IHC273" s="266"/>
      <c r="IHD273" s="266"/>
      <c r="IHE273" s="266"/>
      <c r="IHF273" s="266"/>
      <c r="IHG273" s="266"/>
      <c r="IHH273" s="266"/>
      <c r="IHI273" s="266"/>
      <c r="IHJ273" s="266"/>
      <c r="IHK273" s="266"/>
      <c r="IHL273" s="266"/>
      <c r="IHM273" s="266"/>
      <c r="IHN273" s="266"/>
      <c r="IHO273" s="266"/>
      <c r="IHP273" s="266"/>
      <c r="IHQ273" s="266"/>
      <c r="IHR273" s="266"/>
      <c r="IHS273" s="266"/>
      <c r="IHT273" s="266"/>
      <c r="IHU273" s="266"/>
      <c r="IHV273" s="266"/>
      <c r="IHW273" s="266"/>
      <c r="IHX273" s="266"/>
      <c r="IHY273" s="266"/>
      <c r="IHZ273" s="266"/>
      <c r="IIA273" s="266"/>
      <c r="IIB273" s="266"/>
      <c r="IIC273" s="266"/>
      <c r="IID273" s="266"/>
      <c r="IIE273" s="266"/>
      <c r="IIF273" s="266"/>
      <c r="IIG273" s="266"/>
      <c r="IIH273" s="266"/>
      <c r="III273" s="266"/>
      <c r="IIJ273" s="266"/>
      <c r="IIK273" s="266"/>
      <c r="IIL273" s="266"/>
      <c r="IIM273" s="266"/>
      <c r="IIN273" s="266"/>
      <c r="IIO273" s="266"/>
      <c r="IIP273" s="266"/>
      <c r="IIQ273" s="266"/>
      <c r="IIR273" s="266"/>
      <c r="IIS273" s="266"/>
      <c r="IIT273" s="266"/>
      <c r="IIU273" s="266"/>
      <c r="IIV273" s="266"/>
      <c r="IIW273" s="266"/>
      <c r="IIX273" s="266"/>
      <c r="IIY273" s="266"/>
      <c r="IIZ273" s="266"/>
      <c r="IJA273" s="266"/>
      <c r="IJB273" s="266"/>
      <c r="IJC273" s="266"/>
      <c r="IJD273" s="266"/>
      <c r="IJE273" s="266"/>
      <c r="IJF273" s="266"/>
      <c r="IJG273" s="266"/>
      <c r="IJH273" s="266"/>
      <c r="IJI273" s="266"/>
      <c r="IJJ273" s="266"/>
      <c r="IJK273" s="266"/>
      <c r="IJL273" s="266"/>
      <c r="IJM273" s="266"/>
      <c r="IJN273" s="266"/>
      <c r="IJO273" s="266"/>
      <c r="IJP273" s="266"/>
      <c r="IJQ273" s="266"/>
      <c r="IJR273" s="266"/>
      <c r="IJS273" s="266"/>
      <c r="IJT273" s="266"/>
      <c r="IJU273" s="266"/>
      <c r="IJV273" s="266"/>
      <c r="IJW273" s="266"/>
      <c r="IJX273" s="266"/>
      <c r="IJY273" s="266"/>
      <c r="IJZ273" s="266"/>
      <c r="IKA273" s="266"/>
      <c r="IKB273" s="266"/>
      <c r="IKC273" s="266"/>
      <c r="IKD273" s="266"/>
      <c r="IKE273" s="266"/>
      <c r="IKF273" s="266"/>
      <c r="IKG273" s="266"/>
      <c r="IKH273" s="266"/>
      <c r="IKI273" s="266"/>
      <c r="IKJ273" s="266"/>
      <c r="IKK273" s="266"/>
      <c r="IKL273" s="266"/>
      <c r="IKM273" s="266"/>
      <c r="IKN273" s="266"/>
      <c r="IKO273" s="266"/>
      <c r="IKP273" s="266"/>
      <c r="IKQ273" s="266"/>
      <c r="IKR273" s="266"/>
      <c r="IKS273" s="266"/>
      <c r="IKT273" s="266"/>
      <c r="IKU273" s="266"/>
      <c r="IKV273" s="266"/>
      <c r="IKW273" s="266"/>
      <c r="IKX273" s="266"/>
      <c r="IKY273" s="266"/>
      <c r="IKZ273" s="266"/>
      <c r="ILA273" s="266"/>
      <c r="ILB273" s="266"/>
      <c r="ILC273" s="266"/>
      <c r="ILD273" s="266"/>
      <c r="ILE273" s="266"/>
      <c r="ILF273" s="266"/>
      <c r="ILG273" s="266"/>
      <c r="ILH273" s="266"/>
      <c r="ILI273" s="266"/>
      <c r="ILJ273" s="266"/>
      <c r="ILK273" s="266"/>
      <c r="ILL273" s="266"/>
      <c r="ILM273" s="266"/>
      <c r="ILN273" s="266"/>
      <c r="ILO273" s="266"/>
      <c r="ILP273" s="266"/>
      <c r="ILQ273" s="266"/>
      <c r="ILR273" s="266"/>
      <c r="ILS273" s="266"/>
      <c r="ILT273" s="266"/>
      <c r="ILU273" s="266"/>
      <c r="ILV273" s="266"/>
      <c r="ILW273" s="266"/>
      <c r="ILX273" s="266"/>
      <c r="ILY273" s="266"/>
      <c r="ILZ273" s="266"/>
      <c r="IMA273" s="266"/>
      <c r="IMB273" s="266"/>
      <c r="IMC273" s="266"/>
      <c r="IMD273" s="266"/>
      <c r="IME273" s="266"/>
      <c r="IMF273" s="266"/>
      <c r="IMG273" s="266"/>
      <c r="IMH273" s="266"/>
      <c r="IMI273" s="266"/>
      <c r="IMJ273" s="266"/>
      <c r="IMK273" s="266"/>
      <c r="IML273" s="266"/>
      <c r="IMM273" s="266"/>
      <c r="IMN273" s="266"/>
      <c r="IMO273" s="266"/>
      <c r="IMP273" s="266"/>
      <c r="IMQ273" s="266"/>
      <c r="IMR273" s="266"/>
      <c r="IMS273" s="266"/>
      <c r="IMT273" s="266"/>
      <c r="IMU273" s="266"/>
      <c r="IMV273" s="266"/>
      <c r="IMW273" s="266"/>
      <c r="IMX273" s="266"/>
      <c r="IMY273" s="266"/>
      <c r="IMZ273" s="266"/>
      <c r="INA273" s="266"/>
      <c r="INB273" s="266"/>
      <c r="INC273" s="266"/>
      <c r="IND273" s="266"/>
      <c r="INE273" s="266"/>
      <c r="INF273" s="266"/>
      <c r="ING273" s="266"/>
      <c r="INH273" s="266"/>
      <c r="INI273" s="266"/>
      <c r="INJ273" s="266"/>
      <c r="INK273" s="266"/>
      <c r="INL273" s="266"/>
      <c r="INM273" s="266"/>
      <c r="INN273" s="266"/>
      <c r="INO273" s="266"/>
      <c r="INP273" s="266"/>
      <c r="INQ273" s="266"/>
      <c r="INR273" s="266"/>
      <c r="INS273" s="266"/>
      <c r="INT273" s="266"/>
      <c r="INU273" s="266"/>
      <c r="INV273" s="266"/>
      <c r="INW273" s="266"/>
      <c r="INX273" s="266"/>
      <c r="INY273" s="266"/>
      <c r="INZ273" s="266"/>
      <c r="IOA273" s="266"/>
      <c r="IOB273" s="266"/>
      <c r="IOC273" s="266"/>
      <c r="IOD273" s="266"/>
      <c r="IOE273" s="266"/>
      <c r="IOF273" s="266"/>
      <c r="IOG273" s="266"/>
      <c r="IOH273" s="266"/>
      <c r="IOI273" s="266"/>
      <c r="IOJ273" s="266"/>
      <c r="IOK273" s="266"/>
      <c r="IOL273" s="266"/>
      <c r="IOM273" s="266"/>
      <c r="ION273" s="266"/>
      <c r="IOO273" s="266"/>
      <c r="IOP273" s="266"/>
      <c r="IOQ273" s="266"/>
      <c r="IOR273" s="266"/>
      <c r="IOS273" s="266"/>
      <c r="IOT273" s="266"/>
      <c r="IOU273" s="266"/>
      <c r="IOV273" s="266"/>
      <c r="IOW273" s="266"/>
      <c r="IOX273" s="266"/>
      <c r="IOY273" s="266"/>
      <c r="IOZ273" s="266"/>
      <c r="IPA273" s="266"/>
      <c r="IPB273" s="266"/>
      <c r="IPC273" s="266"/>
      <c r="IPD273" s="266"/>
      <c r="IPE273" s="266"/>
      <c r="IPF273" s="266"/>
      <c r="IPG273" s="266"/>
      <c r="IPH273" s="266"/>
      <c r="IPI273" s="266"/>
      <c r="IPJ273" s="266"/>
      <c r="IPK273" s="266"/>
      <c r="IPL273" s="266"/>
      <c r="IPM273" s="266"/>
      <c r="IPN273" s="266"/>
      <c r="IPO273" s="266"/>
      <c r="IPP273" s="266"/>
      <c r="IPQ273" s="266"/>
      <c r="IPR273" s="266"/>
      <c r="IPS273" s="266"/>
      <c r="IPT273" s="266"/>
      <c r="IPU273" s="266"/>
      <c r="IPV273" s="266"/>
      <c r="IPW273" s="266"/>
      <c r="IPX273" s="266"/>
      <c r="IPY273" s="266"/>
      <c r="IPZ273" s="266"/>
      <c r="IQA273" s="266"/>
      <c r="IQB273" s="266"/>
      <c r="IQC273" s="266"/>
      <c r="IQD273" s="266"/>
      <c r="IQE273" s="266"/>
      <c r="IQF273" s="266"/>
      <c r="IQG273" s="266"/>
      <c r="IQH273" s="266"/>
      <c r="IQI273" s="266"/>
      <c r="IQJ273" s="266"/>
      <c r="IQK273" s="266"/>
      <c r="IQL273" s="266"/>
      <c r="IQM273" s="266"/>
      <c r="IQN273" s="266"/>
      <c r="IQO273" s="266"/>
      <c r="IQP273" s="266"/>
      <c r="IQQ273" s="266"/>
      <c r="IQR273" s="266"/>
      <c r="IQS273" s="266"/>
      <c r="IQT273" s="266"/>
      <c r="IQU273" s="266"/>
      <c r="IQV273" s="266"/>
      <c r="IQW273" s="266"/>
      <c r="IQX273" s="266"/>
      <c r="IQY273" s="266"/>
      <c r="IQZ273" s="266"/>
      <c r="IRA273" s="266"/>
      <c r="IRB273" s="266"/>
      <c r="IRC273" s="266"/>
      <c r="IRD273" s="266"/>
      <c r="IRE273" s="266"/>
      <c r="IRF273" s="266"/>
      <c r="IRG273" s="266"/>
      <c r="IRH273" s="266"/>
      <c r="IRI273" s="266"/>
      <c r="IRJ273" s="266"/>
      <c r="IRK273" s="266"/>
      <c r="IRL273" s="266"/>
      <c r="IRM273" s="266"/>
      <c r="IRN273" s="266"/>
      <c r="IRO273" s="266"/>
      <c r="IRP273" s="266"/>
      <c r="IRQ273" s="266"/>
      <c r="IRR273" s="266"/>
      <c r="IRS273" s="266"/>
      <c r="IRT273" s="266"/>
      <c r="IRU273" s="266"/>
      <c r="IRV273" s="266"/>
      <c r="IRW273" s="266"/>
      <c r="IRX273" s="266"/>
      <c r="IRY273" s="266"/>
      <c r="IRZ273" s="266"/>
      <c r="ISA273" s="266"/>
      <c r="ISB273" s="266"/>
      <c r="ISC273" s="266"/>
      <c r="ISD273" s="266"/>
      <c r="ISE273" s="266"/>
      <c r="ISF273" s="266"/>
      <c r="ISG273" s="266"/>
      <c r="ISH273" s="266"/>
      <c r="ISI273" s="266"/>
      <c r="ISJ273" s="266"/>
      <c r="ISK273" s="266"/>
      <c r="ISL273" s="266"/>
      <c r="ISM273" s="266"/>
      <c r="ISN273" s="266"/>
      <c r="ISO273" s="266"/>
      <c r="ISP273" s="266"/>
      <c r="ISQ273" s="266"/>
      <c r="ISR273" s="266"/>
      <c r="ISS273" s="266"/>
      <c r="IST273" s="266"/>
      <c r="ISU273" s="266"/>
      <c r="ISV273" s="266"/>
      <c r="ISW273" s="266"/>
      <c r="ISX273" s="266"/>
      <c r="ISY273" s="266"/>
      <c r="ISZ273" s="266"/>
      <c r="ITA273" s="266"/>
      <c r="ITB273" s="266"/>
      <c r="ITC273" s="266"/>
      <c r="ITD273" s="266"/>
      <c r="ITE273" s="266"/>
      <c r="ITF273" s="266"/>
      <c r="ITG273" s="266"/>
      <c r="ITH273" s="266"/>
      <c r="ITI273" s="266"/>
      <c r="ITJ273" s="266"/>
      <c r="ITK273" s="266"/>
      <c r="ITL273" s="266"/>
      <c r="ITM273" s="266"/>
      <c r="ITN273" s="266"/>
      <c r="ITO273" s="266"/>
      <c r="ITP273" s="266"/>
      <c r="ITQ273" s="266"/>
      <c r="ITR273" s="266"/>
      <c r="ITS273" s="266"/>
      <c r="ITT273" s="266"/>
      <c r="ITU273" s="266"/>
      <c r="ITV273" s="266"/>
      <c r="ITW273" s="266"/>
      <c r="ITX273" s="266"/>
      <c r="ITY273" s="266"/>
      <c r="ITZ273" s="266"/>
      <c r="IUA273" s="266"/>
      <c r="IUB273" s="266"/>
      <c r="IUC273" s="266"/>
      <c r="IUD273" s="266"/>
      <c r="IUE273" s="266"/>
      <c r="IUF273" s="266"/>
      <c r="IUG273" s="266"/>
      <c r="IUH273" s="266"/>
      <c r="IUI273" s="266"/>
      <c r="IUJ273" s="266"/>
      <c r="IUK273" s="266"/>
      <c r="IUL273" s="266"/>
      <c r="IUM273" s="266"/>
      <c r="IUN273" s="266"/>
      <c r="IUO273" s="266"/>
      <c r="IUP273" s="266"/>
      <c r="IUQ273" s="266"/>
      <c r="IUR273" s="266"/>
      <c r="IUS273" s="266"/>
      <c r="IUT273" s="266"/>
      <c r="IUU273" s="266"/>
      <c r="IUV273" s="266"/>
      <c r="IUW273" s="266"/>
      <c r="IUX273" s="266"/>
      <c r="IUY273" s="266"/>
      <c r="IUZ273" s="266"/>
      <c r="IVA273" s="266"/>
      <c r="IVB273" s="266"/>
      <c r="IVC273" s="266"/>
      <c r="IVD273" s="266"/>
      <c r="IVE273" s="266"/>
      <c r="IVF273" s="266"/>
      <c r="IVG273" s="266"/>
      <c r="IVH273" s="266"/>
      <c r="IVI273" s="266"/>
      <c r="IVJ273" s="266"/>
      <c r="IVK273" s="266"/>
      <c r="IVL273" s="266"/>
      <c r="IVM273" s="266"/>
      <c r="IVN273" s="266"/>
      <c r="IVO273" s="266"/>
      <c r="IVP273" s="266"/>
      <c r="IVQ273" s="266"/>
      <c r="IVR273" s="266"/>
      <c r="IVS273" s="266"/>
      <c r="IVT273" s="266"/>
      <c r="IVU273" s="266"/>
      <c r="IVV273" s="266"/>
      <c r="IVW273" s="266"/>
      <c r="IVX273" s="266"/>
      <c r="IVY273" s="266"/>
      <c r="IVZ273" s="266"/>
      <c r="IWA273" s="266"/>
      <c r="IWB273" s="266"/>
      <c r="IWC273" s="266"/>
      <c r="IWD273" s="266"/>
      <c r="IWE273" s="266"/>
      <c r="IWF273" s="266"/>
      <c r="IWG273" s="266"/>
      <c r="IWH273" s="266"/>
      <c r="IWI273" s="266"/>
      <c r="IWJ273" s="266"/>
      <c r="IWK273" s="266"/>
      <c r="IWL273" s="266"/>
      <c r="IWM273" s="266"/>
      <c r="IWN273" s="266"/>
      <c r="IWO273" s="266"/>
      <c r="IWP273" s="266"/>
      <c r="IWQ273" s="266"/>
      <c r="IWR273" s="266"/>
      <c r="IWS273" s="266"/>
      <c r="IWT273" s="266"/>
      <c r="IWU273" s="266"/>
      <c r="IWV273" s="266"/>
      <c r="IWW273" s="266"/>
      <c r="IWX273" s="266"/>
      <c r="IWY273" s="266"/>
      <c r="IWZ273" s="266"/>
      <c r="IXA273" s="266"/>
      <c r="IXB273" s="266"/>
      <c r="IXC273" s="266"/>
      <c r="IXD273" s="266"/>
      <c r="IXE273" s="266"/>
      <c r="IXF273" s="266"/>
      <c r="IXG273" s="266"/>
      <c r="IXH273" s="266"/>
      <c r="IXI273" s="266"/>
      <c r="IXJ273" s="266"/>
      <c r="IXK273" s="266"/>
      <c r="IXL273" s="266"/>
      <c r="IXM273" s="266"/>
      <c r="IXN273" s="266"/>
      <c r="IXO273" s="266"/>
      <c r="IXP273" s="266"/>
      <c r="IXQ273" s="266"/>
      <c r="IXR273" s="266"/>
      <c r="IXS273" s="266"/>
      <c r="IXT273" s="266"/>
      <c r="IXU273" s="266"/>
      <c r="IXV273" s="266"/>
      <c r="IXW273" s="266"/>
      <c r="IXX273" s="266"/>
      <c r="IXY273" s="266"/>
      <c r="IXZ273" s="266"/>
      <c r="IYA273" s="266"/>
      <c r="IYB273" s="266"/>
      <c r="IYC273" s="266"/>
      <c r="IYD273" s="266"/>
      <c r="IYE273" s="266"/>
      <c r="IYF273" s="266"/>
      <c r="IYG273" s="266"/>
      <c r="IYH273" s="266"/>
      <c r="IYI273" s="266"/>
      <c r="IYJ273" s="266"/>
      <c r="IYK273" s="266"/>
      <c r="IYL273" s="266"/>
      <c r="IYM273" s="266"/>
      <c r="IYN273" s="266"/>
      <c r="IYO273" s="266"/>
      <c r="IYP273" s="266"/>
      <c r="IYQ273" s="266"/>
      <c r="IYR273" s="266"/>
      <c r="IYS273" s="266"/>
      <c r="IYT273" s="266"/>
      <c r="IYU273" s="266"/>
      <c r="IYV273" s="266"/>
      <c r="IYW273" s="266"/>
      <c r="IYX273" s="266"/>
      <c r="IYY273" s="266"/>
      <c r="IYZ273" s="266"/>
      <c r="IZA273" s="266"/>
      <c r="IZB273" s="266"/>
      <c r="IZC273" s="266"/>
      <c r="IZD273" s="266"/>
      <c r="IZE273" s="266"/>
      <c r="IZF273" s="266"/>
      <c r="IZG273" s="266"/>
      <c r="IZH273" s="266"/>
      <c r="IZI273" s="266"/>
      <c r="IZJ273" s="266"/>
      <c r="IZK273" s="266"/>
      <c r="IZL273" s="266"/>
      <c r="IZM273" s="266"/>
      <c r="IZN273" s="266"/>
      <c r="IZO273" s="266"/>
      <c r="IZP273" s="266"/>
      <c r="IZQ273" s="266"/>
      <c r="IZR273" s="266"/>
      <c r="IZS273" s="266"/>
      <c r="IZT273" s="266"/>
      <c r="IZU273" s="266"/>
      <c r="IZV273" s="266"/>
      <c r="IZW273" s="266"/>
      <c r="IZX273" s="266"/>
      <c r="IZY273" s="266"/>
      <c r="IZZ273" s="266"/>
      <c r="JAA273" s="266"/>
      <c r="JAB273" s="266"/>
      <c r="JAC273" s="266"/>
      <c r="JAD273" s="266"/>
      <c r="JAE273" s="266"/>
      <c r="JAF273" s="266"/>
      <c r="JAG273" s="266"/>
      <c r="JAH273" s="266"/>
      <c r="JAI273" s="266"/>
      <c r="JAJ273" s="266"/>
      <c r="JAK273" s="266"/>
      <c r="JAL273" s="266"/>
      <c r="JAM273" s="266"/>
      <c r="JAN273" s="266"/>
      <c r="JAO273" s="266"/>
      <c r="JAP273" s="266"/>
      <c r="JAQ273" s="266"/>
      <c r="JAR273" s="266"/>
      <c r="JAS273" s="266"/>
      <c r="JAT273" s="266"/>
      <c r="JAU273" s="266"/>
      <c r="JAV273" s="266"/>
      <c r="JAW273" s="266"/>
      <c r="JAX273" s="266"/>
      <c r="JAY273" s="266"/>
      <c r="JAZ273" s="266"/>
      <c r="JBA273" s="266"/>
      <c r="JBB273" s="266"/>
      <c r="JBC273" s="266"/>
      <c r="JBD273" s="266"/>
      <c r="JBE273" s="266"/>
      <c r="JBF273" s="266"/>
      <c r="JBG273" s="266"/>
      <c r="JBH273" s="266"/>
      <c r="JBI273" s="266"/>
      <c r="JBJ273" s="266"/>
      <c r="JBK273" s="266"/>
      <c r="JBL273" s="266"/>
      <c r="JBM273" s="266"/>
      <c r="JBN273" s="266"/>
      <c r="JBO273" s="266"/>
      <c r="JBP273" s="266"/>
      <c r="JBQ273" s="266"/>
      <c r="JBR273" s="266"/>
      <c r="JBS273" s="266"/>
      <c r="JBT273" s="266"/>
      <c r="JBU273" s="266"/>
      <c r="JBV273" s="266"/>
      <c r="JBW273" s="266"/>
      <c r="JBX273" s="266"/>
      <c r="JBY273" s="266"/>
      <c r="JBZ273" s="266"/>
      <c r="JCA273" s="266"/>
      <c r="JCB273" s="266"/>
      <c r="JCC273" s="266"/>
      <c r="JCD273" s="266"/>
      <c r="JCE273" s="266"/>
      <c r="JCF273" s="266"/>
      <c r="JCG273" s="266"/>
      <c r="JCH273" s="266"/>
      <c r="JCI273" s="266"/>
      <c r="JCJ273" s="266"/>
      <c r="JCK273" s="266"/>
      <c r="JCL273" s="266"/>
      <c r="JCM273" s="266"/>
      <c r="JCN273" s="266"/>
      <c r="JCO273" s="266"/>
      <c r="JCP273" s="266"/>
      <c r="JCQ273" s="266"/>
      <c r="JCR273" s="266"/>
      <c r="JCS273" s="266"/>
      <c r="JCT273" s="266"/>
      <c r="JCU273" s="266"/>
      <c r="JCV273" s="266"/>
      <c r="JCW273" s="266"/>
      <c r="JCX273" s="266"/>
      <c r="JCY273" s="266"/>
      <c r="JCZ273" s="266"/>
      <c r="JDA273" s="266"/>
      <c r="JDB273" s="266"/>
      <c r="JDC273" s="266"/>
      <c r="JDD273" s="266"/>
      <c r="JDE273" s="266"/>
      <c r="JDF273" s="266"/>
      <c r="JDG273" s="266"/>
      <c r="JDH273" s="266"/>
      <c r="JDI273" s="266"/>
      <c r="JDJ273" s="266"/>
      <c r="JDK273" s="266"/>
      <c r="JDL273" s="266"/>
      <c r="JDM273" s="266"/>
      <c r="JDN273" s="266"/>
      <c r="JDO273" s="266"/>
      <c r="JDP273" s="266"/>
      <c r="JDQ273" s="266"/>
      <c r="JDR273" s="266"/>
      <c r="JDS273" s="266"/>
      <c r="JDT273" s="266"/>
      <c r="JDU273" s="266"/>
      <c r="JDV273" s="266"/>
      <c r="JDW273" s="266"/>
      <c r="JDX273" s="266"/>
      <c r="JDY273" s="266"/>
      <c r="JDZ273" s="266"/>
      <c r="JEA273" s="266"/>
      <c r="JEB273" s="266"/>
      <c r="JEC273" s="266"/>
      <c r="JED273" s="266"/>
      <c r="JEE273" s="266"/>
      <c r="JEF273" s="266"/>
      <c r="JEG273" s="266"/>
      <c r="JEH273" s="266"/>
      <c r="JEI273" s="266"/>
      <c r="JEJ273" s="266"/>
      <c r="JEK273" s="266"/>
      <c r="JEL273" s="266"/>
      <c r="JEM273" s="266"/>
      <c r="JEN273" s="266"/>
      <c r="JEO273" s="266"/>
      <c r="JEP273" s="266"/>
      <c r="JEQ273" s="266"/>
      <c r="JER273" s="266"/>
      <c r="JES273" s="266"/>
      <c r="JET273" s="266"/>
      <c r="JEU273" s="266"/>
      <c r="JEV273" s="266"/>
      <c r="JEW273" s="266"/>
      <c r="JEX273" s="266"/>
      <c r="JEY273" s="266"/>
      <c r="JEZ273" s="266"/>
      <c r="JFA273" s="266"/>
      <c r="JFB273" s="266"/>
      <c r="JFC273" s="266"/>
      <c r="JFD273" s="266"/>
      <c r="JFE273" s="266"/>
      <c r="JFF273" s="266"/>
      <c r="JFG273" s="266"/>
      <c r="JFH273" s="266"/>
      <c r="JFI273" s="266"/>
      <c r="JFJ273" s="266"/>
      <c r="JFK273" s="266"/>
      <c r="JFL273" s="266"/>
      <c r="JFM273" s="266"/>
      <c r="JFN273" s="266"/>
      <c r="JFO273" s="266"/>
      <c r="JFP273" s="266"/>
      <c r="JFQ273" s="266"/>
      <c r="JFR273" s="266"/>
      <c r="JFS273" s="266"/>
      <c r="JFT273" s="266"/>
      <c r="JFU273" s="266"/>
      <c r="JFV273" s="266"/>
      <c r="JFW273" s="266"/>
      <c r="JFX273" s="266"/>
      <c r="JFY273" s="266"/>
      <c r="JFZ273" s="266"/>
      <c r="JGA273" s="266"/>
      <c r="JGB273" s="266"/>
      <c r="JGC273" s="266"/>
      <c r="JGD273" s="266"/>
      <c r="JGE273" s="266"/>
      <c r="JGF273" s="266"/>
      <c r="JGG273" s="266"/>
      <c r="JGH273" s="266"/>
      <c r="JGI273" s="266"/>
      <c r="JGJ273" s="266"/>
      <c r="JGK273" s="266"/>
      <c r="JGL273" s="266"/>
      <c r="JGM273" s="266"/>
      <c r="JGN273" s="266"/>
      <c r="JGO273" s="266"/>
      <c r="JGP273" s="266"/>
      <c r="JGQ273" s="266"/>
      <c r="JGR273" s="266"/>
      <c r="JGS273" s="266"/>
      <c r="JGT273" s="266"/>
      <c r="JGU273" s="266"/>
      <c r="JGV273" s="266"/>
      <c r="JGW273" s="266"/>
      <c r="JGX273" s="266"/>
      <c r="JGY273" s="266"/>
      <c r="JGZ273" s="266"/>
      <c r="JHA273" s="266"/>
      <c r="JHB273" s="266"/>
      <c r="JHC273" s="266"/>
      <c r="JHD273" s="266"/>
      <c r="JHE273" s="266"/>
      <c r="JHF273" s="266"/>
      <c r="JHG273" s="266"/>
      <c r="JHH273" s="266"/>
      <c r="JHI273" s="266"/>
      <c r="JHJ273" s="266"/>
      <c r="JHK273" s="266"/>
      <c r="JHL273" s="266"/>
      <c r="JHM273" s="266"/>
      <c r="JHN273" s="266"/>
      <c r="JHO273" s="266"/>
      <c r="JHP273" s="266"/>
      <c r="JHQ273" s="266"/>
      <c r="JHR273" s="266"/>
      <c r="JHS273" s="266"/>
      <c r="JHT273" s="266"/>
      <c r="JHU273" s="266"/>
      <c r="JHV273" s="266"/>
      <c r="JHW273" s="266"/>
      <c r="JHX273" s="266"/>
      <c r="JHY273" s="266"/>
      <c r="JHZ273" s="266"/>
      <c r="JIA273" s="266"/>
      <c r="JIB273" s="266"/>
      <c r="JIC273" s="266"/>
      <c r="JID273" s="266"/>
      <c r="JIE273" s="266"/>
      <c r="JIF273" s="266"/>
      <c r="JIG273" s="266"/>
      <c r="JIH273" s="266"/>
      <c r="JII273" s="266"/>
      <c r="JIJ273" s="266"/>
      <c r="JIK273" s="266"/>
      <c r="JIL273" s="266"/>
      <c r="JIM273" s="266"/>
      <c r="JIN273" s="266"/>
      <c r="JIO273" s="266"/>
      <c r="JIP273" s="266"/>
      <c r="JIQ273" s="266"/>
      <c r="JIR273" s="266"/>
      <c r="JIS273" s="266"/>
      <c r="JIT273" s="266"/>
      <c r="JIU273" s="266"/>
      <c r="JIV273" s="266"/>
      <c r="JIW273" s="266"/>
      <c r="JIX273" s="266"/>
      <c r="JIY273" s="266"/>
      <c r="JIZ273" s="266"/>
      <c r="JJA273" s="266"/>
      <c r="JJB273" s="266"/>
      <c r="JJC273" s="266"/>
      <c r="JJD273" s="266"/>
      <c r="JJE273" s="266"/>
      <c r="JJF273" s="266"/>
      <c r="JJG273" s="266"/>
      <c r="JJH273" s="266"/>
      <c r="JJI273" s="266"/>
      <c r="JJJ273" s="266"/>
      <c r="JJK273" s="266"/>
      <c r="JJL273" s="266"/>
      <c r="JJM273" s="266"/>
      <c r="JJN273" s="266"/>
      <c r="JJO273" s="266"/>
      <c r="JJP273" s="266"/>
      <c r="JJQ273" s="266"/>
      <c r="JJR273" s="266"/>
      <c r="JJS273" s="266"/>
      <c r="JJT273" s="266"/>
      <c r="JJU273" s="266"/>
      <c r="JJV273" s="266"/>
      <c r="JJW273" s="266"/>
      <c r="JJX273" s="266"/>
      <c r="JJY273" s="266"/>
      <c r="JJZ273" s="266"/>
      <c r="JKA273" s="266"/>
      <c r="JKB273" s="266"/>
      <c r="JKC273" s="266"/>
      <c r="JKD273" s="266"/>
      <c r="JKE273" s="266"/>
      <c r="JKF273" s="266"/>
      <c r="JKG273" s="266"/>
      <c r="JKH273" s="266"/>
      <c r="JKI273" s="266"/>
      <c r="JKJ273" s="266"/>
      <c r="JKK273" s="266"/>
      <c r="JKL273" s="266"/>
      <c r="JKM273" s="266"/>
      <c r="JKN273" s="266"/>
      <c r="JKO273" s="266"/>
      <c r="JKP273" s="266"/>
      <c r="JKQ273" s="266"/>
      <c r="JKR273" s="266"/>
      <c r="JKS273" s="266"/>
      <c r="JKT273" s="266"/>
      <c r="JKU273" s="266"/>
      <c r="JKV273" s="266"/>
      <c r="JKW273" s="266"/>
      <c r="JKX273" s="266"/>
      <c r="JKY273" s="266"/>
      <c r="JKZ273" s="266"/>
      <c r="JLA273" s="266"/>
      <c r="JLB273" s="266"/>
      <c r="JLC273" s="266"/>
      <c r="JLD273" s="266"/>
      <c r="JLE273" s="266"/>
      <c r="JLF273" s="266"/>
      <c r="JLG273" s="266"/>
      <c r="JLH273" s="266"/>
      <c r="JLI273" s="266"/>
      <c r="JLJ273" s="266"/>
      <c r="JLK273" s="266"/>
      <c r="JLL273" s="266"/>
      <c r="JLM273" s="266"/>
      <c r="JLN273" s="266"/>
      <c r="JLO273" s="266"/>
      <c r="JLP273" s="266"/>
      <c r="JLQ273" s="266"/>
      <c r="JLR273" s="266"/>
      <c r="JLS273" s="266"/>
      <c r="JLT273" s="266"/>
      <c r="JLU273" s="266"/>
      <c r="JLV273" s="266"/>
      <c r="JLW273" s="266"/>
      <c r="JLX273" s="266"/>
      <c r="JLY273" s="266"/>
      <c r="JLZ273" s="266"/>
      <c r="JMA273" s="266"/>
      <c r="JMB273" s="266"/>
      <c r="JMC273" s="266"/>
      <c r="JMD273" s="266"/>
      <c r="JME273" s="266"/>
      <c r="JMF273" s="266"/>
      <c r="JMG273" s="266"/>
      <c r="JMH273" s="266"/>
      <c r="JMI273" s="266"/>
      <c r="JMJ273" s="266"/>
      <c r="JMK273" s="266"/>
      <c r="JML273" s="266"/>
      <c r="JMM273" s="266"/>
      <c r="JMN273" s="266"/>
      <c r="JMO273" s="266"/>
      <c r="JMP273" s="266"/>
      <c r="JMQ273" s="266"/>
      <c r="JMR273" s="266"/>
      <c r="JMS273" s="266"/>
      <c r="JMT273" s="266"/>
      <c r="JMU273" s="266"/>
      <c r="JMV273" s="266"/>
      <c r="JMW273" s="266"/>
      <c r="JMX273" s="266"/>
      <c r="JMY273" s="266"/>
      <c r="JMZ273" s="266"/>
      <c r="JNA273" s="266"/>
      <c r="JNB273" s="266"/>
      <c r="JNC273" s="266"/>
      <c r="JND273" s="266"/>
      <c r="JNE273" s="266"/>
      <c r="JNF273" s="266"/>
      <c r="JNG273" s="266"/>
      <c r="JNH273" s="266"/>
      <c r="JNI273" s="266"/>
      <c r="JNJ273" s="266"/>
      <c r="JNK273" s="266"/>
      <c r="JNL273" s="266"/>
      <c r="JNM273" s="266"/>
      <c r="JNN273" s="266"/>
      <c r="JNO273" s="266"/>
      <c r="JNP273" s="266"/>
      <c r="JNQ273" s="266"/>
      <c r="JNR273" s="266"/>
      <c r="JNS273" s="266"/>
      <c r="JNT273" s="266"/>
      <c r="JNU273" s="266"/>
      <c r="JNV273" s="266"/>
      <c r="JNW273" s="266"/>
      <c r="JNX273" s="266"/>
      <c r="JNY273" s="266"/>
      <c r="JNZ273" s="266"/>
      <c r="JOA273" s="266"/>
      <c r="JOB273" s="266"/>
      <c r="JOC273" s="266"/>
      <c r="JOD273" s="266"/>
      <c r="JOE273" s="266"/>
      <c r="JOF273" s="266"/>
      <c r="JOG273" s="266"/>
      <c r="JOH273" s="266"/>
      <c r="JOI273" s="266"/>
      <c r="JOJ273" s="266"/>
      <c r="JOK273" s="266"/>
      <c r="JOL273" s="266"/>
      <c r="JOM273" s="266"/>
      <c r="JON273" s="266"/>
      <c r="JOO273" s="266"/>
      <c r="JOP273" s="266"/>
      <c r="JOQ273" s="266"/>
      <c r="JOR273" s="266"/>
      <c r="JOS273" s="266"/>
      <c r="JOT273" s="266"/>
      <c r="JOU273" s="266"/>
      <c r="JOV273" s="266"/>
      <c r="JOW273" s="266"/>
      <c r="JOX273" s="266"/>
      <c r="JOY273" s="266"/>
      <c r="JOZ273" s="266"/>
      <c r="JPA273" s="266"/>
      <c r="JPB273" s="266"/>
      <c r="JPC273" s="266"/>
      <c r="JPD273" s="266"/>
      <c r="JPE273" s="266"/>
      <c r="JPF273" s="266"/>
      <c r="JPG273" s="266"/>
      <c r="JPH273" s="266"/>
      <c r="JPI273" s="266"/>
      <c r="JPJ273" s="266"/>
      <c r="JPK273" s="266"/>
      <c r="JPL273" s="266"/>
      <c r="JPM273" s="266"/>
      <c r="JPN273" s="266"/>
      <c r="JPO273" s="266"/>
      <c r="JPP273" s="266"/>
      <c r="JPQ273" s="266"/>
      <c r="JPR273" s="266"/>
      <c r="JPS273" s="266"/>
      <c r="JPT273" s="266"/>
      <c r="JPU273" s="266"/>
      <c r="JPV273" s="266"/>
      <c r="JPW273" s="266"/>
      <c r="JPX273" s="266"/>
      <c r="JPY273" s="266"/>
      <c r="JPZ273" s="266"/>
      <c r="JQA273" s="266"/>
      <c r="JQB273" s="266"/>
      <c r="JQC273" s="266"/>
      <c r="JQD273" s="266"/>
      <c r="JQE273" s="266"/>
      <c r="JQF273" s="266"/>
      <c r="JQG273" s="266"/>
      <c r="JQH273" s="266"/>
      <c r="JQI273" s="266"/>
      <c r="JQJ273" s="266"/>
      <c r="JQK273" s="266"/>
      <c r="JQL273" s="266"/>
      <c r="JQM273" s="266"/>
      <c r="JQN273" s="266"/>
      <c r="JQO273" s="266"/>
      <c r="JQP273" s="266"/>
      <c r="JQQ273" s="266"/>
      <c r="JQR273" s="266"/>
      <c r="JQS273" s="266"/>
      <c r="JQT273" s="266"/>
      <c r="JQU273" s="266"/>
      <c r="JQV273" s="266"/>
      <c r="JQW273" s="266"/>
      <c r="JQX273" s="266"/>
      <c r="JQY273" s="266"/>
      <c r="JQZ273" s="266"/>
      <c r="JRA273" s="266"/>
      <c r="JRB273" s="266"/>
      <c r="JRC273" s="266"/>
      <c r="JRD273" s="266"/>
      <c r="JRE273" s="266"/>
      <c r="JRF273" s="266"/>
      <c r="JRG273" s="266"/>
      <c r="JRH273" s="266"/>
      <c r="JRI273" s="266"/>
      <c r="JRJ273" s="266"/>
      <c r="JRK273" s="266"/>
      <c r="JRL273" s="266"/>
      <c r="JRM273" s="266"/>
      <c r="JRN273" s="266"/>
      <c r="JRO273" s="266"/>
      <c r="JRP273" s="266"/>
      <c r="JRQ273" s="266"/>
      <c r="JRR273" s="266"/>
      <c r="JRS273" s="266"/>
      <c r="JRT273" s="266"/>
      <c r="JRU273" s="266"/>
      <c r="JRV273" s="266"/>
      <c r="JRW273" s="266"/>
      <c r="JRX273" s="266"/>
      <c r="JRY273" s="266"/>
      <c r="JRZ273" s="266"/>
      <c r="JSA273" s="266"/>
      <c r="JSB273" s="266"/>
      <c r="JSC273" s="266"/>
      <c r="JSD273" s="266"/>
      <c r="JSE273" s="266"/>
      <c r="JSF273" s="266"/>
      <c r="JSG273" s="266"/>
      <c r="JSH273" s="266"/>
      <c r="JSI273" s="266"/>
      <c r="JSJ273" s="266"/>
      <c r="JSK273" s="266"/>
      <c r="JSL273" s="266"/>
      <c r="JSM273" s="266"/>
      <c r="JSN273" s="266"/>
      <c r="JSO273" s="266"/>
      <c r="JSP273" s="266"/>
      <c r="JSQ273" s="266"/>
      <c r="JSR273" s="266"/>
      <c r="JSS273" s="266"/>
      <c r="JST273" s="266"/>
      <c r="JSU273" s="266"/>
      <c r="JSV273" s="266"/>
      <c r="JSW273" s="266"/>
      <c r="JSX273" s="266"/>
      <c r="JSY273" s="266"/>
      <c r="JSZ273" s="266"/>
      <c r="JTA273" s="266"/>
      <c r="JTB273" s="266"/>
      <c r="JTC273" s="266"/>
      <c r="JTD273" s="266"/>
      <c r="JTE273" s="266"/>
      <c r="JTF273" s="266"/>
      <c r="JTG273" s="266"/>
      <c r="JTH273" s="266"/>
      <c r="JTI273" s="266"/>
      <c r="JTJ273" s="266"/>
      <c r="JTK273" s="266"/>
      <c r="JTL273" s="266"/>
      <c r="JTM273" s="266"/>
      <c r="JTN273" s="266"/>
      <c r="JTO273" s="266"/>
      <c r="JTP273" s="266"/>
      <c r="JTQ273" s="266"/>
      <c r="JTR273" s="266"/>
      <c r="JTS273" s="266"/>
      <c r="JTT273" s="266"/>
      <c r="JTU273" s="266"/>
      <c r="JTV273" s="266"/>
      <c r="JTW273" s="266"/>
      <c r="JTX273" s="266"/>
      <c r="JTY273" s="266"/>
      <c r="JTZ273" s="266"/>
      <c r="JUA273" s="266"/>
      <c r="JUB273" s="266"/>
      <c r="JUC273" s="266"/>
      <c r="JUD273" s="266"/>
      <c r="JUE273" s="266"/>
      <c r="JUF273" s="266"/>
      <c r="JUG273" s="266"/>
      <c r="JUH273" s="266"/>
      <c r="JUI273" s="266"/>
      <c r="JUJ273" s="266"/>
      <c r="JUK273" s="266"/>
      <c r="JUL273" s="266"/>
      <c r="JUM273" s="266"/>
      <c r="JUN273" s="266"/>
      <c r="JUO273" s="266"/>
      <c r="JUP273" s="266"/>
      <c r="JUQ273" s="266"/>
      <c r="JUR273" s="266"/>
      <c r="JUS273" s="266"/>
      <c r="JUT273" s="266"/>
      <c r="JUU273" s="266"/>
      <c r="JUV273" s="266"/>
      <c r="JUW273" s="266"/>
      <c r="JUX273" s="266"/>
      <c r="JUY273" s="266"/>
      <c r="JUZ273" s="266"/>
      <c r="JVA273" s="266"/>
      <c r="JVB273" s="266"/>
      <c r="JVC273" s="266"/>
      <c r="JVD273" s="266"/>
      <c r="JVE273" s="266"/>
      <c r="JVF273" s="266"/>
      <c r="JVG273" s="266"/>
      <c r="JVH273" s="266"/>
      <c r="JVI273" s="266"/>
      <c r="JVJ273" s="266"/>
      <c r="JVK273" s="266"/>
      <c r="JVL273" s="266"/>
      <c r="JVM273" s="266"/>
      <c r="JVN273" s="266"/>
      <c r="JVO273" s="266"/>
      <c r="JVP273" s="266"/>
      <c r="JVQ273" s="266"/>
      <c r="JVR273" s="266"/>
      <c r="JVS273" s="266"/>
      <c r="JVT273" s="266"/>
      <c r="JVU273" s="266"/>
      <c r="JVV273" s="266"/>
      <c r="JVW273" s="266"/>
      <c r="JVX273" s="266"/>
      <c r="JVY273" s="266"/>
      <c r="JVZ273" s="266"/>
      <c r="JWA273" s="266"/>
      <c r="JWB273" s="266"/>
      <c r="JWC273" s="266"/>
      <c r="JWD273" s="266"/>
      <c r="JWE273" s="266"/>
      <c r="JWF273" s="266"/>
      <c r="JWG273" s="266"/>
      <c r="JWH273" s="266"/>
      <c r="JWI273" s="266"/>
      <c r="JWJ273" s="266"/>
      <c r="JWK273" s="266"/>
      <c r="JWL273" s="266"/>
      <c r="JWM273" s="266"/>
      <c r="JWN273" s="266"/>
      <c r="JWO273" s="266"/>
      <c r="JWP273" s="266"/>
      <c r="JWQ273" s="266"/>
      <c r="JWR273" s="266"/>
      <c r="JWS273" s="266"/>
      <c r="JWT273" s="266"/>
      <c r="JWU273" s="266"/>
      <c r="JWV273" s="266"/>
      <c r="JWW273" s="266"/>
      <c r="JWX273" s="266"/>
      <c r="JWY273" s="266"/>
      <c r="JWZ273" s="266"/>
      <c r="JXA273" s="266"/>
      <c r="JXB273" s="266"/>
      <c r="JXC273" s="266"/>
      <c r="JXD273" s="266"/>
      <c r="JXE273" s="266"/>
      <c r="JXF273" s="266"/>
      <c r="JXG273" s="266"/>
      <c r="JXH273" s="266"/>
      <c r="JXI273" s="266"/>
      <c r="JXJ273" s="266"/>
      <c r="JXK273" s="266"/>
      <c r="JXL273" s="266"/>
      <c r="JXM273" s="266"/>
      <c r="JXN273" s="266"/>
      <c r="JXO273" s="266"/>
      <c r="JXP273" s="266"/>
      <c r="JXQ273" s="266"/>
      <c r="JXR273" s="266"/>
      <c r="JXS273" s="266"/>
      <c r="JXT273" s="266"/>
      <c r="JXU273" s="266"/>
      <c r="JXV273" s="266"/>
      <c r="JXW273" s="266"/>
      <c r="JXX273" s="266"/>
      <c r="JXY273" s="266"/>
      <c r="JXZ273" s="266"/>
      <c r="JYA273" s="266"/>
      <c r="JYB273" s="266"/>
      <c r="JYC273" s="266"/>
      <c r="JYD273" s="266"/>
      <c r="JYE273" s="266"/>
      <c r="JYF273" s="266"/>
      <c r="JYG273" s="266"/>
      <c r="JYH273" s="266"/>
      <c r="JYI273" s="266"/>
      <c r="JYJ273" s="266"/>
      <c r="JYK273" s="266"/>
      <c r="JYL273" s="266"/>
      <c r="JYM273" s="266"/>
      <c r="JYN273" s="266"/>
      <c r="JYO273" s="266"/>
      <c r="JYP273" s="266"/>
      <c r="JYQ273" s="266"/>
      <c r="JYR273" s="266"/>
      <c r="JYS273" s="266"/>
      <c r="JYT273" s="266"/>
      <c r="JYU273" s="266"/>
      <c r="JYV273" s="266"/>
      <c r="JYW273" s="266"/>
      <c r="JYX273" s="266"/>
      <c r="JYY273" s="266"/>
      <c r="JYZ273" s="266"/>
      <c r="JZA273" s="266"/>
      <c r="JZB273" s="266"/>
      <c r="JZC273" s="266"/>
      <c r="JZD273" s="266"/>
      <c r="JZE273" s="266"/>
      <c r="JZF273" s="266"/>
      <c r="JZG273" s="266"/>
      <c r="JZH273" s="266"/>
      <c r="JZI273" s="266"/>
      <c r="JZJ273" s="266"/>
      <c r="JZK273" s="266"/>
      <c r="JZL273" s="266"/>
      <c r="JZM273" s="266"/>
      <c r="JZN273" s="266"/>
      <c r="JZO273" s="266"/>
      <c r="JZP273" s="266"/>
      <c r="JZQ273" s="266"/>
      <c r="JZR273" s="266"/>
      <c r="JZS273" s="266"/>
      <c r="JZT273" s="266"/>
      <c r="JZU273" s="266"/>
      <c r="JZV273" s="266"/>
      <c r="JZW273" s="266"/>
      <c r="JZX273" s="266"/>
      <c r="JZY273" s="266"/>
      <c r="JZZ273" s="266"/>
      <c r="KAA273" s="266"/>
      <c r="KAB273" s="266"/>
      <c r="KAC273" s="266"/>
      <c r="KAD273" s="266"/>
      <c r="KAE273" s="266"/>
      <c r="KAF273" s="266"/>
      <c r="KAG273" s="266"/>
      <c r="KAH273" s="266"/>
      <c r="KAI273" s="266"/>
      <c r="KAJ273" s="266"/>
      <c r="KAK273" s="266"/>
      <c r="KAL273" s="266"/>
      <c r="KAM273" s="266"/>
      <c r="KAN273" s="266"/>
      <c r="KAO273" s="266"/>
      <c r="KAP273" s="266"/>
      <c r="KAQ273" s="266"/>
      <c r="KAR273" s="266"/>
      <c r="KAS273" s="266"/>
      <c r="KAT273" s="266"/>
      <c r="KAU273" s="266"/>
      <c r="KAV273" s="266"/>
      <c r="KAW273" s="266"/>
      <c r="KAX273" s="266"/>
      <c r="KAY273" s="266"/>
      <c r="KAZ273" s="266"/>
      <c r="KBA273" s="266"/>
      <c r="KBB273" s="266"/>
      <c r="KBC273" s="266"/>
      <c r="KBD273" s="266"/>
      <c r="KBE273" s="266"/>
      <c r="KBF273" s="266"/>
      <c r="KBG273" s="266"/>
      <c r="KBH273" s="266"/>
      <c r="KBI273" s="266"/>
      <c r="KBJ273" s="266"/>
      <c r="KBK273" s="266"/>
      <c r="KBL273" s="266"/>
      <c r="KBM273" s="266"/>
      <c r="KBN273" s="266"/>
      <c r="KBO273" s="266"/>
      <c r="KBP273" s="266"/>
      <c r="KBQ273" s="266"/>
      <c r="KBR273" s="266"/>
      <c r="KBS273" s="266"/>
      <c r="KBT273" s="266"/>
      <c r="KBU273" s="266"/>
      <c r="KBV273" s="266"/>
      <c r="KBW273" s="266"/>
      <c r="KBX273" s="266"/>
      <c r="KBY273" s="266"/>
      <c r="KBZ273" s="266"/>
      <c r="KCA273" s="266"/>
      <c r="KCB273" s="266"/>
      <c r="KCC273" s="266"/>
      <c r="KCD273" s="266"/>
      <c r="KCE273" s="266"/>
      <c r="KCF273" s="266"/>
      <c r="KCG273" s="266"/>
      <c r="KCH273" s="266"/>
      <c r="KCI273" s="266"/>
      <c r="KCJ273" s="266"/>
      <c r="KCK273" s="266"/>
      <c r="KCL273" s="266"/>
      <c r="KCM273" s="266"/>
      <c r="KCN273" s="266"/>
      <c r="KCO273" s="266"/>
      <c r="KCP273" s="266"/>
      <c r="KCQ273" s="266"/>
      <c r="KCR273" s="266"/>
      <c r="KCS273" s="266"/>
      <c r="KCT273" s="266"/>
      <c r="KCU273" s="266"/>
      <c r="KCV273" s="266"/>
      <c r="KCW273" s="266"/>
      <c r="KCX273" s="266"/>
      <c r="KCY273" s="266"/>
      <c r="KCZ273" s="266"/>
      <c r="KDA273" s="266"/>
      <c r="KDB273" s="266"/>
      <c r="KDC273" s="266"/>
      <c r="KDD273" s="266"/>
      <c r="KDE273" s="266"/>
      <c r="KDF273" s="266"/>
      <c r="KDG273" s="266"/>
      <c r="KDH273" s="266"/>
      <c r="KDI273" s="266"/>
      <c r="KDJ273" s="266"/>
      <c r="KDK273" s="266"/>
      <c r="KDL273" s="266"/>
      <c r="KDM273" s="266"/>
      <c r="KDN273" s="266"/>
      <c r="KDO273" s="266"/>
      <c r="KDP273" s="266"/>
      <c r="KDQ273" s="266"/>
      <c r="KDR273" s="266"/>
      <c r="KDS273" s="266"/>
      <c r="KDT273" s="266"/>
      <c r="KDU273" s="266"/>
      <c r="KDV273" s="266"/>
      <c r="KDW273" s="266"/>
      <c r="KDX273" s="266"/>
      <c r="KDY273" s="266"/>
      <c r="KDZ273" s="266"/>
      <c r="KEA273" s="266"/>
      <c r="KEB273" s="266"/>
      <c r="KEC273" s="266"/>
      <c r="KED273" s="266"/>
      <c r="KEE273" s="266"/>
      <c r="KEF273" s="266"/>
      <c r="KEG273" s="266"/>
      <c r="KEH273" s="266"/>
      <c r="KEI273" s="266"/>
      <c r="KEJ273" s="266"/>
      <c r="KEK273" s="266"/>
      <c r="KEL273" s="266"/>
      <c r="KEM273" s="266"/>
      <c r="KEN273" s="266"/>
      <c r="KEO273" s="266"/>
      <c r="KEP273" s="266"/>
      <c r="KEQ273" s="266"/>
      <c r="KER273" s="266"/>
      <c r="KES273" s="266"/>
      <c r="KET273" s="266"/>
      <c r="KEU273" s="266"/>
      <c r="KEV273" s="266"/>
      <c r="KEW273" s="266"/>
      <c r="KEX273" s="266"/>
      <c r="KEY273" s="266"/>
      <c r="KEZ273" s="266"/>
      <c r="KFA273" s="266"/>
      <c r="KFB273" s="266"/>
      <c r="KFC273" s="266"/>
      <c r="KFD273" s="266"/>
      <c r="KFE273" s="266"/>
      <c r="KFF273" s="266"/>
      <c r="KFG273" s="266"/>
      <c r="KFH273" s="266"/>
      <c r="KFI273" s="266"/>
      <c r="KFJ273" s="266"/>
      <c r="KFK273" s="266"/>
      <c r="KFL273" s="266"/>
      <c r="KFM273" s="266"/>
      <c r="KFN273" s="266"/>
      <c r="KFO273" s="266"/>
      <c r="KFP273" s="266"/>
      <c r="KFQ273" s="266"/>
      <c r="KFR273" s="266"/>
      <c r="KFS273" s="266"/>
      <c r="KFT273" s="266"/>
      <c r="KFU273" s="266"/>
      <c r="KFV273" s="266"/>
      <c r="KFW273" s="266"/>
      <c r="KFX273" s="266"/>
      <c r="KFY273" s="266"/>
      <c r="KFZ273" s="266"/>
      <c r="KGA273" s="266"/>
      <c r="KGB273" s="266"/>
      <c r="KGC273" s="266"/>
      <c r="KGD273" s="266"/>
      <c r="KGE273" s="266"/>
      <c r="KGF273" s="266"/>
      <c r="KGG273" s="266"/>
      <c r="KGH273" s="266"/>
      <c r="KGI273" s="266"/>
      <c r="KGJ273" s="266"/>
      <c r="KGK273" s="266"/>
      <c r="KGL273" s="266"/>
      <c r="KGM273" s="266"/>
      <c r="KGN273" s="266"/>
      <c r="KGO273" s="266"/>
      <c r="KGP273" s="266"/>
      <c r="KGQ273" s="266"/>
      <c r="KGR273" s="266"/>
      <c r="KGS273" s="266"/>
      <c r="KGT273" s="266"/>
      <c r="KGU273" s="266"/>
      <c r="KGV273" s="266"/>
      <c r="KGW273" s="266"/>
      <c r="KGX273" s="266"/>
      <c r="KGY273" s="266"/>
      <c r="KGZ273" s="266"/>
      <c r="KHA273" s="266"/>
      <c r="KHB273" s="266"/>
      <c r="KHC273" s="266"/>
      <c r="KHD273" s="266"/>
      <c r="KHE273" s="266"/>
      <c r="KHF273" s="266"/>
      <c r="KHG273" s="266"/>
      <c r="KHH273" s="266"/>
      <c r="KHI273" s="266"/>
      <c r="KHJ273" s="266"/>
      <c r="KHK273" s="266"/>
      <c r="KHL273" s="266"/>
      <c r="KHM273" s="266"/>
      <c r="KHN273" s="266"/>
      <c r="KHO273" s="266"/>
      <c r="KHP273" s="266"/>
      <c r="KHQ273" s="266"/>
      <c r="KHR273" s="266"/>
      <c r="KHS273" s="266"/>
      <c r="KHT273" s="266"/>
      <c r="KHU273" s="266"/>
      <c r="KHV273" s="266"/>
      <c r="KHW273" s="266"/>
      <c r="KHX273" s="266"/>
      <c r="KHY273" s="266"/>
      <c r="KHZ273" s="266"/>
      <c r="KIA273" s="266"/>
      <c r="KIB273" s="266"/>
      <c r="KIC273" s="266"/>
      <c r="KID273" s="266"/>
      <c r="KIE273" s="266"/>
      <c r="KIF273" s="266"/>
      <c r="KIG273" s="266"/>
      <c r="KIH273" s="266"/>
      <c r="KII273" s="266"/>
      <c r="KIJ273" s="266"/>
      <c r="KIK273" s="266"/>
      <c r="KIL273" s="266"/>
      <c r="KIM273" s="266"/>
      <c r="KIN273" s="266"/>
      <c r="KIO273" s="266"/>
      <c r="KIP273" s="266"/>
      <c r="KIQ273" s="266"/>
      <c r="KIR273" s="266"/>
      <c r="KIS273" s="266"/>
      <c r="KIT273" s="266"/>
      <c r="KIU273" s="266"/>
      <c r="KIV273" s="266"/>
      <c r="KIW273" s="266"/>
      <c r="KIX273" s="266"/>
      <c r="KIY273" s="266"/>
      <c r="KIZ273" s="266"/>
      <c r="KJA273" s="266"/>
      <c r="KJB273" s="266"/>
      <c r="KJC273" s="266"/>
      <c r="KJD273" s="266"/>
      <c r="KJE273" s="266"/>
      <c r="KJF273" s="266"/>
      <c r="KJG273" s="266"/>
      <c r="KJH273" s="266"/>
      <c r="KJI273" s="266"/>
      <c r="KJJ273" s="266"/>
      <c r="KJK273" s="266"/>
      <c r="KJL273" s="266"/>
      <c r="KJM273" s="266"/>
      <c r="KJN273" s="266"/>
      <c r="KJO273" s="266"/>
      <c r="KJP273" s="266"/>
      <c r="KJQ273" s="266"/>
      <c r="KJR273" s="266"/>
      <c r="KJS273" s="266"/>
      <c r="KJT273" s="266"/>
      <c r="KJU273" s="266"/>
      <c r="KJV273" s="266"/>
      <c r="KJW273" s="266"/>
      <c r="KJX273" s="266"/>
      <c r="KJY273" s="266"/>
      <c r="KJZ273" s="266"/>
      <c r="KKA273" s="266"/>
      <c r="KKB273" s="266"/>
      <c r="KKC273" s="266"/>
      <c r="KKD273" s="266"/>
      <c r="KKE273" s="266"/>
      <c r="KKF273" s="266"/>
      <c r="KKG273" s="266"/>
      <c r="KKH273" s="266"/>
      <c r="KKI273" s="266"/>
      <c r="KKJ273" s="266"/>
      <c r="KKK273" s="266"/>
      <c r="KKL273" s="266"/>
      <c r="KKM273" s="266"/>
      <c r="KKN273" s="266"/>
      <c r="KKO273" s="266"/>
      <c r="KKP273" s="266"/>
      <c r="KKQ273" s="266"/>
      <c r="KKR273" s="266"/>
      <c r="KKS273" s="266"/>
      <c r="KKT273" s="266"/>
      <c r="KKU273" s="266"/>
      <c r="KKV273" s="266"/>
      <c r="KKW273" s="266"/>
      <c r="KKX273" s="266"/>
      <c r="KKY273" s="266"/>
      <c r="KKZ273" s="266"/>
      <c r="KLA273" s="266"/>
      <c r="KLB273" s="266"/>
      <c r="KLC273" s="266"/>
      <c r="KLD273" s="266"/>
      <c r="KLE273" s="266"/>
      <c r="KLF273" s="266"/>
      <c r="KLG273" s="266"/>
      <c r="KLH273" s="266"/>
      <c r="KLI273" s="266"/>
      <c r="KLJ273" s="266"/>
      <c r="KLK273" s="266"/>
      <c r="KLL273" s="266"/>
      <c r="KLM273" s="266"/>
      <c r="KLN273" s="266"/>
      <c r="KLO273" s="266"/>
      <c r="KLP273" s="266"/>
      <c r="KLQ273" s="266"/>
      <c r="KLR273" s="266"/>
      <c r="KLS273" s="266"/>
      <c r="KLT273" s="266"/>
      <c r="KLU273" s="266"/>
      <c r="KLV273" s="266"/>
      <c r="KLW273" s="266"/>
      <c r="KLX273" s="266"/>
      <c r="KLY273" s="266"/>
      <c r="KLZ273" s="266"/>
      <c r="KMA273" s="266"/>
      <c r="KMB273" s="266"/>
      <c r="KMC273" s="266"/>
      <c r="KMD273" s="266"/>
      <c r="KME273" s="266"/>
      <c r="KMF273" s="266"/>
      <c r="KMG273" s="266"/>
      <c r="KMH273" s="266"/>
      <c r="KMI273" s="266"/>
      <c r="KMJ273" s="266"/>
      <c r="KMK273" s="266"/>
      <c r="KML273" s="266"/>
      <c r="KMM273" s="266"/>
      <c r="KMN273" s="266"/>
      <c r="KMO273" s="266"/>
      <c r="KMP273" s="266"/>
      <c r="KMQ273" s="266"/>
      <c r="KMR273" s="266"/>
      <c r="KMS273" s="266"/>
      <c r="KMT273" s="266"/>
      <c r="KMU273" s="266"/>
      <c r="KMV273" s="266"/>
      <c r="KMW273" s="266"/>
      <c r="KMX273" s="266"/>
      <c r="KMY273" s="266"/>
      <c r="KMZ273" s="266"/>
      <c r="KNA273" s="266"/>
      <c r="KNB273" s="266"/>
      <c r="KNC273" s="266"/>
      <c r="KND273" s="266"/>
      <c r="KNE273" s="266"/>
      <c r="KNF273" s="266"/>
      <c r="KNG273" s="266"/>
      <c r="KNH273" s="266"/>
      <c r="KNI273" s="266"/>
      <c r="KNJ273" s="266"/>
      <c r="KNK273" s="266"/>
      <c r="KNL273" s="266"/>
      <c r="KNM273" s="266"/>
      <c r="KNN273" s="266"/>
      <c r="KNO273" s="266"/>
      <c r="KNP273" s="266"/>
      <c r="KNQ273" s="266"/>
      <c r="KNR273" s="266"/>
      <c r="KNS273" s="266"/>
      <c r="KNT273" s="266"/>
      <c r="KNU273" s="266"/>
      <c r="KNV273" s="266"/>
      <c r="KNW273" s="266"/>
      <c r="KNX273" s="266"/>
      <c r="KNY273" s="266"/>
      <c r="KNZ273" s="266"/>
      <c r="KOA273" s="266"/>
      <c r="KOB273" s="266"/>
      <c r="KOC273" s="266"/>
      <c r="KOD273" s="266"/>
      <c r="KOE273" s="266"/>
      <c r="KOF273" s="266"/>
      <c r="KOG273" s="266"/>
      <c r="KOH273" s="266"/>
      <c r="KOI273" s="266"/>
      <c r="KOJ273" s="266"/>
      <c r="KOK273" s="266"/>
      <c r="KOL273" s="266"/>
      <c r="KOM273" s="266"/>
      <c r="KON273" s="266"/>
      <c r="KOO273" s="266"/>
      <c r="KOP273" s="266"/>
      <c r="KOQ273" s="266"/>
      <c r="KOR273" s="266"/>
      <c r="KOS273" s="266"/>
      <c r="KOT273" s="266"/>
      <c r="KOU273" s="266"/>
      <c r="KOV273" s="266"/>
      <c r="KOW273" s="266"/>
      <c r="KOX273" s="266"/>
      <c r="KOY273" s="266"/>
      <c r="KOZ273" s="266"/>
      <c r="KPA273" s="266"/>
      <c r="KPB273" s="266"/>
      <c r="KPC273" s="266"/>
      <c r="KPD273" s="266"/>
      <c r="KPE273" s="266"/>
      <c r="KPF273" s="266"/>
      <c r="KPG273" s="266"/>
      <c r="KPH273" s="266"/>
      <c r="KPI273" s="266"/>
      <c r="KPJ273" s="266"/>
      <c r="KPK273" s="266"/>
      <c r="KPL273" s="266"/>
      <c r="KPM273" s="266"/>
      <c r="KPN273" s="266"/>
      <c r="KPO273" s="266"/>
      <c r="KPP273" s="266"/>
      <c r="KPQ273" s="266"/>
      <c r="KPR273" s="266"/>
      <c r="KPS273" s="266"/>
      <c r="KPT273" s="266"/>
      <c r="KPU273" s="266"/>
      <c r="KPV273" s="266"/>
      <c r="KPW273" s="266"/>
      <c r="KPX273" s="266"/>
      <c r="KPY273" s="266"/>
      <c r="KPZ273" s="266"/>
      <c r="KQA273" s="266"/>
      <c r="KQB273" s="266"/>
      <c r="KQC273" s="266"/>
      <c r="KQD273" s="266"/>
      <c r="KQE273" s="266"/>
      <c r="KQF273" s="266"/>
      <c r="KQG273" s="266"/>
      <c r="KQH273" s="266"/>
      <c r="KQI273" s="266"/>
      <c r="KQJ273" s="266"/>
      <c r="KQK273" s="266"/>
      <c r="KQL273" s="266"/>
      <c r="KQM273" s="266"/>
      <c r="KQN273" s="266"/>
      <c r="KQO273" s="266"/>
      <c r="KQP273" s="266"/>
      <c r="KQQ273" s="266"/>
      <c r="KQR273" s="266"/>
      <c r="KQS273" s="266"/>
      <c r="KQT273" s="266"/>
      <c r="KQU273" s="266"/>
      <c r="KQV273" s="266"/>
      <c r="KQW273" s="266"/>
      <c r="KQX273" s="266"/>
      <c r="KQY273" s="266"/>
      <c r="KQZ273" s="266"/>
      <c r="KRA273" s="266"/>
      <c r="KRB273" s="266"/>
      <c r="KRC273" s="266"/>
      <c r="KRD273" s="266"/>
      <c r="KRE273" s="266"/>
      <c r="KRF273" s="266"/>
      <c r="KRG273" s="266"/>
      <c r="KRH273" s="266"/>
      <c r="KRI273" s="266"/>
      <c r="KRJ273" s="266"/>
      <c r="KRK273" s="266"/>
      <c r="KRL273" s="266"/>
      <c r="KRM273" s="266"/>
      <c r="KRN273" s="266"/>
      <c r="KRO273" s="266"/>
      <c r="KRP273" s="266"/>
      <c r="KRQ273" s="266"/>
      <c r="KRR273" s="266"/>
      <c r="KRS273" s="266"/>
      <c r="KRT273" s="266"/>
      <c r="KRU273" s="266"/>
      <c r="KRV273" s="266"/>
      <c r="KRW273" s="266"/>
      <c r="KRX273" s="266"/>
      <c r="KRY273" s="266"/>
      <c r="KRZ273" s="266"/>
      <c r="KSA273" s="266"/>
      <c r="KSB273" s="266"/>
      <c r="KSC273" s="266"/>
      <c r="KSD273" s="266"/>
      <c r="KSE273" s="266"/>
      <c r="KSF273" s="266"/>
      <c r="KSG273" s="266"/>
      <c r="KSH273" s="266"/>
      <c r="KSI273" s="266"/>
      <c r="KSJ273" s="266"/>
      <c r="KSK273" s="266"/>
      <c r="KSL273" s="266"/>
      <c r="KSM273" s="266"/>
      <c r="KSN273" s="266"/>
      <c r="KSO273" s="266"/>
      <c r="KSP273" s="266"/>
      <c r="KSQ273" s="266"/>
      <c r="KSR273" s="266"/>
      <c r="KSS273" s="266"/>
      <c r="KST273" s="266"/>
      <c r="KSU273" s="266"/>
      <c r="KSV273" s="266"/>
      <c r="KSW273" s="266"/>
      <c r="KSX273" s="266"/>
      <c r="KSY273" s="266"/>
      <c r="KSZ273" s="266"/>
      <c r="KTA273" s="266"/>
      <c r="KTB273" s="266"/>
      <c r="KTC273" s="266"/>
      <c r="KTD273" s="266"/>
      <c r="KTE273" s="266"/>
      <c r="KTF273" s="266"/>
      <c r="KTG273" s="266"/>
      <c r="KTH273" s="266"/>
      <c r="KTI273" s="266"/>
      <c r="KTJ273" s="266"/>
      <c r="KTK273" s="266"/>
      <c r="KTL273" s="266"/>
      <c r="KTM273" s="266"/>
      <c r="KTN273" s="266"/>
      <c r="KTO273" s="266"/>
      <c r="KTP273" s="266"/>
      <c r="KTQ273" s="266"/>
      <c r="KTR273" s="266"/>
      <c r="KTS273" s="266"/>
      <c r="KTT273" s="266"/>
      <c r="KTU273" s="266"/>
      <c r="KTV273" s="266"/>
      <c r="KTW273" s="266"/>
      <c r="KTX273" s="266"/>
      <c r="KTY273" s="266"/>
      <c r="KTZ273" s="266"/>
      <c r="KUA273" s="266"/>
      <c r="KUB273" s="266"/>
      <c r="KUC273" s="266"/>
      <c r="KUD273" s="266"/>
      <c r="KUE273" s="266"/>
      <c r="KUF273" s="266"/>
      <c r="KUG273" s="266"/>
      <c r="KUH273" s="266"/>
      <c r="KUI273" s="266"/>
      <c r="KUJ273" s="266"/>
      <c r="KUK273" s="266"/>
      <c r="KUL273" s="266"/>
      <c r="KUM273" s="266"/>
      <c r="KUN273" s="266"/>
      <c r="KUO273" s="266"/>
      <c r="KUP273" s="266"/>
      <c r="KUQ273" s="266"/>
      <c r="KUR273" s="266"/>
      <c r="KUS273" s="266"/>
      <c r="KUT273" s="266"/>
      <c r="KUU273" s="266"/>
      <c r="KUV273" s="266"/>
      <c r="KUW273" s="266"/>
      <c r="KUX273" s="266"/>
      <c r="KUY273" s="266"/>
      <c r="KUZ273" s="266"/>
      <c r="KVA273" s="266"/>
      <c r="KVB273" s="266"/>
      <c r="KVC273" s="266"/>
      <c r="KVD273" s="266"/>
      <c r="KVE273" s="266"/>
      <c r="KVF273" s="266"/>
      <c r="KVG273" s="266"/>
      <c r="KVH273" s="266"/>
      <c r="KVI273" s="266"/>
      <c r="KVJ273" s="266"/>
      <c r="KVK273" s="266"/>
      <c r="KVL273" s="266"/>
      <c r="KVM273" s="266"/>
      <c r="KVN273" s="266"/>
      <c r="KVO273" s="266"/>
      <c r="KVP273" s="266"/>
      <c r="KVQ273" s="266"/>
      <c r="KVR273" s="266"/>
      <c r="KVS273" s="266"/>
      <c r="KVT273" s="266"/>
      <c r="KVU273" s="266"/>
      <c r="KVV273" s="266"/>
      <c r="KVW273" s="266"/>
      <c r="KVX273" s="266"/>
      <c r="KVY273" s="266"/>
      <c r="KVZ273" s="266"/>
      <c r="KWA273" s="266"/>
      <c r="KWB273" s="266"/>
      <c r="KWC273" s="266"/>
      <c r="KWD273" s="266"/>
      <c r="KWE273" s="266"/>
      <c r="KWF273" s="266"/>
      <c r="KWG273" s="266"/>
      <c r="KWH273" s="266"/>
      <c r="KWI273" s="266"/>
      <c r="KWJ273" s="266"/>
      <c r="KWK273" s="266"/>
      <c r="KWL273" s="266"/>
      <c r="KWM273" s="266"/>
      <c r="KWN273" s="266"/>
      <c r="KWO273" s="266"/>
      <c r="KWP273" s="266"/>
      <c r="KWQ273" s="266"/>
      <c r="KWR273" s="266"/>
      <c r="KWS273" s="266"/>
      <c r="KWT273" s="266"/>
      <c r="KWU273" s="266"/>
      <c r="KWV273" s="266"/>
      <c r="KWW273" s="266"/>
      <c r="KWX273" s="266"/>
      <c r="KWY273" s="266"/>
      <c r="KWZ273" s="266"/>
      <c r="KXA273" s="266"/>
      <c r="KXB273" s="266"/>
      <c r="KXC273" s="266"/>
      <c r="KXD273" s="266"/>
      <c r="KXE273" s="266"/>
      <c r="KXF273" s="266"/>
      <c r="KXG273" s="266"/>
      <c r="KXH273" s="266"/>
      <c r="KXI273" s="266"/>
      <c r="KXJ273" s="266"/>
      <c r="KXK273" s="266"/>
      <c r="KXL273" s="266"/>
      <c r="KXM273" s="266"/>
      <c r="KXN273" s="266"/>
      <c r="KXO273" s="266"/>
      <c r="KXP273" s="266"/>
      <c r="KXQ273" s="266"/>
      <c r="KXR273" s="266"/>
      <c r="KXS273" s="266"/>
      <c r="KXT273" s="266"/>
      <c r="KXU273" s="266"/>
      <c r="KXV273" s="266"/>
      <c r="KXW273" s="266"/>
      <c r="KXX273" s="266"/>
      <c r="KXY273" s="266"/>
      <c r="KXZ273" s="266"/>
      <c r="KYA273" s="266"/>
      <c r="KYB273" s="266"/>
      <c r="KYC273" s="266"/>
      <c r="KYD273" s="266"/>
      <c r="KYE273" s="266"/>
      <c r="KYF273" s="266"/>
      <c r="KYG273" s="266"/>
      <c r="KYH273" s="266"/>
      <c r="KYI273" s="266"/>
      <c r="KYJ273" s="266"/>
      <c r="KYK273" s="266"/>
      <c r="KYL273" s="266"/>
      <c r="KYM273" s="266"/>
      <c r="KYN273" s="266"/>
      <c r="KYO273" s="266"/>
      <c r="KYP273" s="266"/>
      <c r="KYQ273" s="266"/>
      <c r="KYR273" s="266"/>
      <c r="KYS273" s="266"/>
      <c r="KYT273" s="266"/>
      <c r="KYU273" s="266"/>
      <c r="KYV273" s="266"/>
      <c r="KYW273" s="266"/>
      <c r="KYX273" s="266"/>
      <c r="KYY273" s="266"/>
      <c r="KYZ273" s="266"/>
      <c r="KZA273" s="266"/>
      <c r="KZB273" s="266"/>
      <c r="KZC273" s="266"/>
      <c r="KZD273" s="266"/>
      <c r="KZE273" s="266"/>
      <c r="KZF273" s="266"/>
      <c r="KZG273" s="266"/>
      <c r="KZH273" s="266"/>
      <c r="KZI273" s="266"/>
      <c r="KZJ273" s="266"/>
      <c r="KZK273" s="266"/>
      <c r="KZL273" s="266"/>
      <c r="KZM273" s="266"/>
      <c r="KZN273" s="266"/>
      <c r="KZO273" s="266"/>
      <c r="KZP273" s="266"/>
      <c r="KZQ273" s="266"/>
      <c r="KZR273" s="266"/>
      <c r="KZS273" s="266"/>
      <c r="KZT273" s="266"/>
      <c r="KZU273" s="266"/>
      <c r="KZV273" s="266"/>
      <c r="KZW273" s="266"/>
      <c r="KZX273" s="266"/>
      <c r="KZY273" s="266"/>
      <c r="KZZ273" s="266"/>
      <c r="LAA273" s="266"/>
      <c r="LAB273" s="266"/>
      <c r="LAC273" s="266"/>
      <c r="LAD273" s="266"/>
      <c r="LAE273" s="266"/>
      <c r="LAF273" s="266"/>
      <c r="LAG273" s="266"/>
      <c r="LAH273" s="266"/>
      <c r="LAI273" s="266"/>
      <c r="LAJ273" s="266"/>
      <c r="LAK273" s="266"/>
      <c r="LAL273" s="266"/>
      <c r="LAM273" s="266"/>
      <c r="LAN273" s="266"/>
      <c r="LAO273" s="266"/>
      <c r="LAP273" s="266"/>
      <c r="LAQ273" s="266"/>
      <c r="LAR273" s="266"/>
      <c r="LAS273" s="266"/>
      <c r="LAT273" s="266"/>
      <c r="LAU273" s="266"/>
      <c r="LAV273" s="266"/>
      <c r="LAW273" s="266"/>
      <c r="LAX273" s="266"/>
      <c r="LAY273" s="266"/>
      <c r="LAZ273" s="266"/>
      <c r="LBA273" s="266"/>
      <c r="LBB273" s="266"/>
      <c r="LBC273" s="266"/>
      <c r="LBD273" s="266"/>
      <c r="LBE273" s="266"/>
      <c r="LBF273" s="266"/>
      <c r="LBG273" s="266"/>
      <c r="LBH273" s="266"/>
      <c r="LBI273" s="266"/>
      <c r="LBJ273" s="266"/>
      <c r="LBK273" s="266"/>
      <c r="LBL273" s="266"/>
      <c r="LBM273" s="266"/>
      <c r="LBN273" s="266"/>
      <c r="LBO273" s="266"/>
      <c r="LBP273" s="266"/>
      <c r="LBQ273" s="266"/>
      <c r="LBR273" s="266"/>
      <c r="LBS273" s="266"/>
      <c r="LBT273" s="266"/>
      <c r="LBU273" s="266"/>
      <c r="LBV273" s="266"/>
      <c r="LBW273" s="266"/>
      <c r="LBX273" s="266"/>
      <c r="LBY273" s="266"/>
      <c r="LBZ273" s="266"/>
      <c r="LCA273" s="266"/>
      <c r="LCB273" s="266"/>
      <c r="LCC273" s="266"/>
      <c r="LCD273" s="266"/>
      <c r="LCE273" s="266"/>
      <c r="LCF273" s="266"/>
      <c r="LCG273" s="266"/>
      <c r="LCH273" s="266"/>
      <c r="LCI273" s="266"/>
      <c r="LCJ273" s="266"/>
      <c r="LCK273" s="266"/>
      <c r="LCL273" s="266"/>
      <c r="LCM273" s="266"/>
      <c r="LCN273" s="266"/>
      <c r="LCO273" s="266"/>
      <c r="LCP273" s="266"/>
      <c r="LCQ273" s="266"/>
      <c r="LCR273" s="266"/>
      <c r="LCS273" s="266"/>
      <c r="LCT273" s="266"/>
      <c r="LCU273" s="266"/>
      <c r="LCV273" s="266"/>
      <c r="LCW273" s="266"/>
      <c r="LCX273" s="266"/>
      <c r="LCY273" s="266"/>
      <c r="LCZ273" s="266"/>
      <c r="LDA273" s="266"/>
      <c r="LDB273" s="266"/>
      <c r="LDC273" s="266"/>
      <c r="LDD273" s="266"/>
      <c r="LDE273" s="266"/>
      <c r="LDF273" s="266"/>
      <c r="LDG273" s="266"/>
      <c r="LDH273" s="266"/>
      <c r="LDI273" s="266"/>
      <c r="LDJ273" s="266"/>
      <c r="LDK273" s="266"/>
      <c r="LDL273" s="266"/>
      <c r="LDM273" s="266"/>
      <c r="LDN273" s="266"/>
      <c r="LDO273" s="266"/>
      <c r="LDP273" s="266"/>
      <c r="LDQ273" s="266"/>
      <c r="LDR273" s="266"/>
      <c r="LDS273" s="266"/>
      <c r="LDT273" s="266"/>
      <c r="LDU273" s="266"/>
      <c r="LDV273" s="266"/>
      <c r="LDW273" s="266"/>
      <c r="LDX273" s="266"/>
      <c r="LDY273" s="266"/>
      <c r="LDZ273" s="266"/>
      <c r="LEA273" s="266"/>
      <c r="LEB273" s="266"/>
      <c r="LEC273" s="266"/>
      <c r="LED273" s="266"/>
      <c r="LEE273" s="266"/>
      <c r="LEF273" s="266"/>
      <c r="LEG273" s="266"/>
      <c r="LEH273" s="266"/>
      <c r="LEI273" s="266"/>
      <c r="LEJ273" s="266"/>
      <c r="LEK273" s="266"/>
      <c r="LEL273" s="266"/>
      <c r="LEM273" s="266"/>
      <c r="LEN273" s="266"/>
      <c r="LEO273" s="266"/>
      <c r="LEP273" s="266"/>
      <c r="LEQ273" s="266"/>
      <c r="LER273" s="266"/>
      <c r="LES273" s="266"/>
      <c r="LET273" s="266"/>
      <c r="LEU273" s="266"/>
      <c r="LEV273" s="266"/>
      <c r="LEW273" s="266"/>
      <c r="LEX273" s="266"/>
      <c r="LEY273" s="266"/>
      <c r="LEZ273" s="266"/>
      <c r="LFA273" s="266"/>
      <c r="LFB273" s="266"/>
      <c r="LFC273" s="266"/>
      <c r="LFD273" s="266"/>
      <c r="LFE273" s="266"/>
      <c r="LFF273" s="266"/>
      <c r="LFG273" s="266"/>
      <c r="LFH273" s="266"/>
      <c r="LFI273" s="266"/>
      <c r="LFJ273" s="266"/>
      <c r="LFK273" s="266"/>
      <c r="LFL273" s="266"/>
      <c r="LFM273" s="266"/>
      <c r="LFN273" s="266"/>
      <c r="LFO273" s="266"/>
      <c r="LFP273" s="266"/>
      <c r="LFQ273" s="266"/>
      <c r="LFR273" s="266"/>
      <c r="LFS273" s="266"/>
      <c r="LFT273" s="266"/>
      <c r="LFU273" s="266"/>
      <c r="LFV273" s="266"/>
      <c r="LFW273" s="266"/>
      <c r="LFX273" s="266"/>
      <c r="LFY273" s="266"/>
      <c r="LFZ273" s="266"/>
      <c r="LGA273" s="266"/>
      <c r="LGB273" s="266"/>
      <c r="LGC273" s="266"/>
      <c r="LGD273" s="266"/>
      <c r="LGE273" s="266"/>
      <c r="LGF273" s="266"/>
      <c r="LGG273" s="266"/>
      <c r="LGH273" s="266"/>
      <c r="LGI273" s="266"/>
      <c r="LGJ273" s="266"/>
      <c r="LGK273" s="266"/>
      <c r="LGL273" s="266"/>
      <c r="LGM273" s="266"/>
      <c r="LGN273" s="266"/>
      <c r="LGO273" s="266"/>
      <c r="LGP273" s="266"/>
      <c r="LGQ273" s="266"/>
      <c r="LGR273" s="266"/>
      <c r="LGS273" s="266"/>
      <c r="LGT273" s="266"/>
      <c r="LGU273" s="266"/>
      <c r="LGV273" s="266"/>
      <c r="LGW273" s="266"/>
      <c r="LGX273" s="266"/>
      <c r="LGY273" s="266"/>
      <c r="LGZ273" s="266"/>
      <c r="LHA273" s="266"/>
      <c r="LHB273" s="266"/>
      <c r="LHC273" s="266"/>
      <c r="LHD273" s="266"/>
      <c r="LHE273" s="266"/>
      <c r="LHF273" s="266"/>
      <c r="LHG273" s="266"/>
      <c r="LHH273" s="266"/>
      <c r="LHI273" s="266"/>
      <c r="LHJ273" s="266"/>
      <c r="LHK273" s="266"/>
      <c r="LHL273" s="266"/>
      <c r="LHM273" s="266"/>
      <c r="LHN273" s="266"/>
      <c r="LHO273" s="266"/>
      <c r="LHP273" s="266"/>
      <c r="LHQ273" s="266"/>
      <c r="LHR273" s="266"/>
      <c r="LHS273" s="266"/>
      <c r="LHT273" s="266"/>
      <c r="LHU273" s="266"/>
      <c r="LHV273" s="266"/>
      <c r="LHW273" s="266"/>
      <c r="LHX273" s="266"/>
      <c r="LHY273" s="266"/>
      <c r="LHZ273" s="266"/>
      <c r="LIA273" s="266"/>
      <c r="LIB273" s="266"/>
      <c r="LIC273" s="266"/>
      <c r="LID273" s="266"/>
      <c r="LIE273" s="266"/>
      <c r="LIF273" s="266"/>
      <c r="LIG273" s="266"/>
      <c r="LIH273" s="266"/>
      <c r="LII273" s="266"/>
      <c r="LIJ273" s="266"/>
      <c r="LIK273" s="266"/>
      <c r="LIL273" s="266"/>
      <c r="LIM273" s="266"/>
      <c r="LIN273" s="266"/>
      <c r="LIO273" s="266"/>
      <c r="LIP273" s="266"/>
      <c r="LIQ273" s="266"/>
      <c r="LIR273" s="266"/>
      <c r="LIS273" s="266"/>
      <c r="LIT273" s="266"/>
      <c r="LIU273" s="266"/>
      <c r="LIV273" s="266"/>
      <c r="LIW273" s="266"/>
      <c r="LIX273" s="266"/>
      <c r="LIY273" s="266"/>
      <c r="LIZ273" s="266"/>
      <c r="LJA273" s="266"/>
      <c r="LJB273" s="266"/>
      <c r="LJC273" s="266"/>
      <c r="LJD273" s="266"/>
      <c r="LJE273" s="266"/>
      <c r="LJF273" s="266"/>
      <c r="LJG273" s="266"/>
      <c r="LJH273" s="266"/>
      <c r="LJI273" s="266"/>
      <c r="LJJ273" s="266"/>
      <c r="LJK273" s="266"/>
      <c r="LJL273" s="266"/>
      <c r="LJM273" s="266"/>
      <c r="LJN273" s="266"/>
      <c r="LJO273" s="266"/>
      <c r="LJP273" s="266"/>
      <c r="LJQ273" s="266"/>
      <c r="LJR273" s="266"/>
      <c r="LJS273" s="266"/>
      <c r="LJT273" s="266"/>
      <c r="LJU273" s="266"/>
      <c r="LJV273" s="266"/>
      <c r="LJW273" s="266"/>
      <c r="LJX273" s="266"/>
      <c r="LJY273" s="266"/>
      <c r="LJZ273" s="266"/>
      <c r="LKA273" s="266"/>
      <c r="LKB273" s="266"/>
      <c r="LKC273" s="266"/>
      <c r="LKD273" s="266"/>
      <c r="LKE273" s="266"/>
      <c r="LKF273" s="266"/>
      <c r="LKG273" s="266"/>
      <c r="LKH273" s="266"/>
      <c r="LKI273" s="266"/>
      <c r="LKJ273" s="266"/>
      <c r="LKK273" s="266"/>
      <c r="LKL273" s="266"/>
      <c r="LKM273" s="266"/>
      <c r="LKN273" s="266"/>
      <c r="LKO273" s="266"/>
      <c r="LKP273" s="266"/>
      <c r="LKQ273" s="266"/>
      <c r="LKR273" s="266"/>
      <c r="LKS273" s="266"/>
      <c r="LKT273" s="266"/>
      <c r="LKU273" s="266"/>
      <c r="LKV273" s="266"/>
      <c r="LKW273" s="266"/>
      <c r="LKX273" s="266"/>
      <c r="LKY273" s="266"/>
      <c r="LKZ273" s="266"/>
      <c r="LLA273" s="266"/>
      <c r="LLB273" s="266"/>
      <c r="LLC273" s="266"/>
      <c r="LLD273" s="266"/>
      <c r="LLE273" s="266"/>
      <c r="LLF273" s="266"/>
      <c r="LLG273" s="266"/>
      <c r="LLH273" s="266"/>
      <c r="LLI273" s="266"/>
      <c r="LLJ273" s="266"/>
      <c r="LLK273" s="266"/>
      <c r="LLL273" s="266"/>
      <c r="LLM273" s="266"/>
      <c r="LLN273" s="266"/>
      <c r="LLO273" s="266"/>
      <c r="LLP273" s="266"/>
      <c r="LLQ273" s="266"/>
      <c r="LLR273" s="266"/>
      <c r="LLS273" s="266"/>
      <c r="LLT273" s="266"/>
      <c r="LLU273" s="266"/>
      <c r="LLV273" s="266"/>
      <c r="LLW273" s="266"/>
      <c r="LLX273" s="266"/>
      <c r="LLY273" s="266"/>
      <c r="LLZ273" s="266"/>
      <c r="LMA273" s="266"/>
      <c r="LMB273" s="266"/>
      <c r="LMC273" s="266"/>
      <c r="LMD273" s="266"/>
      <c r="LME273" s="266"/>
      <c r="LMF273" s="266"/>
      <c r="LMG273" s="266"/>
      <c r="LMH273" s="266"/>
      <c r="LMI273" s="266"/>
      <c r="LMJ273" s="266"/>
      <c r="LMK273" s="266"/>
      <c r="LML273" s="266"/>
      <c r="LMM273" s="266"/>
      <c r="LMN273" s="266"/>
      <c r="LMO273" s="266"/>
      <c r="LMP273" s="266"/>
      <c r="LMQ273" s="266"/>
      <c r="LMR273" s="266"/>
      <c r="LMS273" s="266"/>
      <c r="LMT273" s="266"/>
      <c r="LMU273" s="266"/>
      <c r="LMV273" s="266"/>
      <c r="LMW273" s="266"/>
      <c r="LMX273" s="266"/>
      <c r="LMY273" s="266"/>
      <c r="LMZ273" s="266"/>
      <c r="LNA273" s="266"/>
      <c r="LNB273" s="266"/>
      <c r="LNC273" s="266"/>
      <c r="LND273" s="266"/>
      <c r="LNE273" s="266"/>
      <c r="LNF273" s="266"/>
      <c r="LNG273" s="266"/>
      <c r="LNH273" s="266"/>
      <c r="LNI273" s="266"/>
      <c r="LNJ273" s="266"/>
      <c r="LNK273" s="266"/>
      <c r="LNL273" s="266"/>
      <c r="LNM273" s="266"/>
      <c r="LNN273" s="266"/>
      <c r="LNO273" s="266"/>
      <c r="LNP273" s="266"/>
      <c r="LNQ273" s="266"/>
      <c r="LNR273" s="266"/>
      <c r="LNS273" s="266"/>
      <c r="LNT273" s="266"/>
      <c r="LNU273" s="266"/>
      <c r="LNV273" s="266"/>
      <c r="LNW273" s="266"/>
      <c r="LNX273" s="266"/>
      <c r="LNY273" s="266"/>
      <c r="LNZ273" s="266"/>
      <c r="LOA273" s="266"/>
      <c r="LOB273" s="266"/>
      <c r="LOC273" s="266"/>
      <c r="LOD273" s="266"/>
      <c r="LOE273" s="266"/>
      <c r="LOF273" s="266"/>
      <c r="LOG273" s="266"/>
      <c r="LOH273" s="266"/>
      <c r="LOI273" s="266"/>
      <c r="LOJ273" s="266"/>
      <c r="LOK273" s="266"/>
      <c r="LOL273" s="266"/>
      <c r="LOM273" s="266"/>
      <c r="LON273" s="266"/>
      <c r="LOO273" s="266"/>
      <c r="LOP273" s="266"/>
      <c r="LOQ273" s="266"/>
      <c r="LOR273" s="266"/>
      <c r="LOS273" s="266"/>
      <c r="LOT273" s="266"/>
      <c r="LOU273" s="266"/>
      <c r="LOV273" s="266"/>
      <c r="LOW273" s="266"/>
      <c r="LOX273" s="266"/>
      <c r="LOY273" s="266"/>
      <c r="LOZ273" s="266"/>
      <c r="LPA273" s="266"/>
      <c r="LPB273" s="266"/>
      <c r="LPC273" s="266"/>
      <c r="LPD273" s="266"/>
      <c r="LPE273" s="266"/>
      <c r="LPF273" s="266"/>
      <c r="LPG273" s="266"/>
      <c r="LPH273" s="266"/>
      <c r="LPI273" s="266"/>
      <c r="LPJ273" s="266"/>
      <c r="LPK273" s="266"/>
      <c r="LPL273" s="266"/>
      <c r="LPM273" s="266"/>
      <c r="LPN273" s="266"/>
      <c r="LPO273" s="266"/>
      <c r="LPP273" s="266"/>
      <c r="LPQ273" s="266"/>
      <c r="LPR273" s="266"/>
      <c r="LPS273" s="266"/>
      <c r="LPT273" s="266"/>
      <c r="LPU273" s="266"/>
      <c r="LPV273" s="266"/>
      <c r="LPW273" s="266"/>
      <c r="LPX273" s="266"/>
      <c r="LPY273" s="266"/>
      <c r="LPZ273" s="266"/>
      <c r="LQA273" s="266"/>
      <c r="LQB273" s="266"/>
      <c r="LQC273" s="266"/>
      <c r="LQD273" s="266"/>
      <c r="LQE273" s="266"/>
      <c r="LQF273" s="266"/>
      <c r="LQG273" s="266"/>
      <c r="LQH273" s="266"/>
      <c r="LQI273" s="266"/>
      <c r="LQJ273" s="266"/>
      <c r="LQK273" s="266"/>
      <c r="LQL273" s="266"/>
      <c r="LQM273" s="266"/>
      <c r="LQN273" s="266"/>
      <c r="LQO273" s="266"/>
      <c r="LQP273" s="266"/>
      <c r="LQQ273" s="266"/>
      <c r="LQR273" s="266"/>
      <c r="LQS273" s="266"/>
      <c r="LQT273" s="266"/>
      <c r="LQU273" s="266"/>
      <c r="LQV273" s="266"/>
      <c r="LQW273" s="266"/>
      <c r="LQX273" s="266"/>
      <c r="LQY273" s="266"/>
      <c r="LQZ273" s="266"/>
      <c r="LRA273" s="266"/>
      <c r="LRB273" s="266"/>
      <c r="LRC273" s="266"/>
      <c r="LRD273" s="266"/>
      <c r="LRE273" s="266"/>
      <c r="LRF273" s="266"/>
      <c r="LRG273" s="266"/>
      <c r="LRH273" s="266"/>
      <c r="LRI273" s="266"/>
      <c r="LRJ273" s="266"/>
      <c r="LRK273" s="266"/>
      <c r="LRL273" s="266"/>
      <c r="LRM273" s="266"/>
      <c r="LRN273" s="266"/>
      <c r="LRO273" s="266"/>
      <c r="LRP273" s="266"/>
      <c r="LRQ273" s="266"/>
      <c r="LRR273" s="266"/>
      <c r="LRS273" s="266"/>
      <c r="LRT273" s="266"/>
      <c r="LRU273" s="266"/>
      <c r="LRV273" s="266"/>
      <c r="LRW273" s="266"/>
      <c r="LRX273" s="266"/>
      <c r="LRY273" s="266"/>
      <c r="LRZ273" s="266"/>
      <c r="LSA273" s="266"/>
      <c r="LSB273" s="266"/>
      <c r="LSC273" s="266"/>
      <c r="LSD273" s="266"/>
      <c r="LSE273" s="266"/>
      <c r="LSF273" s="266"/>
      <c r="LSG273" s="266"/>
      <c r="LSH273" s="266"/>
      <c r="LSI273" s="266"/>
      <c r="LSJ273" s="266"/>
      <c r="LSK273" s="266"/>
      <c r="LSL273" s="266"/>
      <c r="LSM273" s="266"/>
      <c r="LSN273" s="266"/>
      <c r="LSO273" s="266"/>
      <c r="LSP273" s="266"/>
      <c r="LSQ273" s="266"/>
      <c r="LSR273" s="266"/>
      <c r="LSS273" s="266"/>
      <c r="LST273" s="266"/>
      <c r="LSU273" s="266"/>
      <c r="LSV273" s="266"/>
      <c r="LSW273" s="266"/>
      <c r="LSX273" s="266"/>
      <c r="LSY273" s="266"/>
      <c r="LSZ273" s="266"/>
      <c r="LTA273" s="266"/>
      <c r="LTB273" s="266"/>
      <c r="LTC273" s="266"/>
      <c r="LTD273" s="266"/>
      <c r="LTE273" s="266"/>
      <c r="LTF273" s="266"/>
      <c r="LTG273" s="266"/>
      <c r="LTH273" s="266"/>
      <c r="LTI273" s="266"/>
      <c r="LTJ273" s="266"/>
      <c r="LTK273" s="266"/>
      <c r="LTL273" s="266"/>
      <c r="LTM273" s="266"/>
      <c r="LTN273" s="266"/>
      <c r="LTO273" s="266"/>
      <c r="LTP273" s="266"/>
      <c r="LTQ273" s="266"/>
      <c r="LTR273" s="266"/>
      <c r="LTS273" s="266"/>
      <c r="LTT273" s="266"/>
      <c r="LTU273" s="266"/>
      <c r="LTV273" s="266"/>
      <c r="LTW273" s="266"/>
      <c r="LTX273" s="266"/>
      <c r="LTY273" s="266"/>
      <c r="LTZ273" s="266"/>
      <c r="LUA273" s="266"/>
      <c r="LUB273" s="266"/>
      <c r="LUC273" s="266"/>
      <c r="LUD273" s="266"/>
      <c r="LUE273" s="266"/>
      <c r="LUF273" s="266"/>
      <c r="LUG273" s="266"/>
      <c r="LUH273" s="266"/>
      <c r="LUI273" s="266"/>
      <c r="LUJ273" s="266"/>
      <c r="LUK273" s="266"/>
      <c r="LUL273" s="266"/>
      <c r="LUM273" s="266"/>
      <c r="LUN273" s="266"/>
      <c r="LUO273" s="266"/>
      <c r="LUP273" s="266"/>
      <c r="LUQ273" s="266"/>
      <c r="LUR273" s="266"/>
      <c r="LUS273" s="266"/>
      <c r="LUT273" s="266"/>
      <c r="LUU273" s="266"/>
      <c r="LUV273" s="266"/>
      <c r="LUW273" s="266"/>
      <c r="LUX273" s="266"/>
      <c r="LUY273" s="266"/>
      <c r="LUZ273" s="266"/>
      <c r="LVA273" s="266"/>
      <c r="LVB273" s="266"/>
      <c r="LVC273" s="266"/>
      <c r="LVD273" s="266"/>
      <c r="LVE273" s="266"/>
      <c r="LVF273" s="266"/>
      <c r="LVG273" s="266"/>
      <c r="LVH273" s="266"/>
      <c r="LVI273" s="266"/>
      <c r="LVJ273" s="266"/>
      <c r="LVK273" s="266"/>
      <c r="LVL273" s="266"/>
      <c r="LVM273" s="266"/>
      <c r="LVN273" s="266"/>
      <c r="LVO273" s="266"/>
      <c r="LVP273" s="266"/>
      <c r="LVQ273" s="266"/>
      <c r="LVR273" s="266"/>
      <c r="LVS273" s="266"/>
      <c r="LVT273" s="266"/>
      <c r="LVU273" s="266"/>
      <c r="LVV273" s="266"/>
      <c r="LVW273" s="266"/>
      <c r="LVX273" s="266"/>
      <c r="LVY273" s="266"/>
      <c r="LVZ273" s="266"/>
      <c r="LWA273" s="266"/>
      <c r="LWB273" s="266"/>
      <c r="LWC273" s="266"/>
      <c r="LWD273" s="266"/>
      <c r="LWE273" s="266"/>
      <c r="LWF273" s="266"/>
      <c r="LWG273" s="266"/>
      <c r="LWH273" s="266"/>
      <c r="LWI273" s="266"/>
      <c r="LWJ273" s="266"/>
      <c r="LWK273" s="266"/>
      <c r="LWL273" s="266"/>
      <c r="LWM273" s="266"/>
      <c r="LWN273" s="266"/>
      <c r="LWO273" s="266"/>
      <c r="LWP273" s="266"/>
      <c r="LWQ273" s="266"/>
      <c r="LWR273" s="266"/>
      <c r="LWS273" s="266"/>
      <c r="LWT273" s="266"/>
      <c r="LWU273" s="266"/>
      <c r="LWV273" s="266"/>
      <c r="LWW273" s="266"/>
      <c r="LWX273" s="266"/>
      <c r="LWY273" s="266"/>
      <c r="LWZ273" s="266"/>
      <c r="LXA273" s="266"/>
      <c r="LXB273" s="266"/>
      <c r="LXC273" s="266"/>
      <c r="LXD273" s="266"/>
      <c r="LXE273" s="266"/>
      <c r="LXF273" s="266"/>
      <c r="LXG273" s="266"/>
      <c r="LXH273" s="266"/>
      <c r="LXI273" s="266"/>
      <c r="LXJ273" s="266"/>
      <c r="LXK273" s="266"/>
      <c r="LXL273" s="266"/>
      <c r="LXM273" s="266"/>
      <c r="LXN273" s="266"/>
      <c r="LXO273" s="266"/>
      <c r="LXP273" s="266"/>
      <c r="LXQ273" s="266"/>
      <c r="LXR273" s="266"/>
      <c r="LXS273" s="266"/>
      <c r="LXT273" s="266"/>
      <c r="LXU273" s="266"/>
      <c r="LXV273" s="266"/>
      <c r="LXW273" s="266"/>
      <c r="LXX273" s="266"/>
      <c r="LXY273" s="266"/>
      <c r="LXZ273" s="266"/>
      <c r="LYA273" s="266"/>
      <c r="LYB273" s="266"/>
      <c r="LYC273" s="266"/>
      <c r="LYD273" s="266"/>
      <c r="LYE273" s="266"/>
      <c r="LYF273" s="266"/>
      <c r="LYG273" s="266"/>
      <c r="LYH273" s="266"/>
      <c r="LYI273" s="266"/>
      <c r="LYJ273" s="266"/>
      <c r="LYK273" s="266"/>
      <c r="LYL273" s="266"/>
      <c r="LYM273" s="266"/>
      <c r="LYN273" s="266"/>
      <c r="LYO273" s="266"/>
      <c r="LYP273" s="266"/>
      <c r="LYQ273" s="266"/>
      <c r="LYR273" s="266"/>
      <c r="LYS273" s="266"/>
      <c r="LYT273" s="266"/>
      <c r="LYU273" s="266"/>
      <c r="LYV273" s="266"/>
      <c r="LYW273" s="266"/>
      <c r="LYX273" s="266"/>
      <c r="LYY273" s="266"/>
      <c r="LYZ273" s="266"/>
      <c r="LZA273" s="266"/>
      <c r="LZB273" s="266"/>
      <c r="LZC273" s="266"/>
      <c r="LZD273" s="266"/>
      <c r="LZE273" s="266"/>
      <c r="LZF273" s="266"/>
      <c r="LZG273" s="266"/>
      <c r="LZH273" s="266"/>
      <c r="LZI273" s="266"/>
      <c r="LZJ273" s="266"/>
      <c r="LZK273" s="266"/>
      <c r="LZL273" s="266"/>
      <c r="LZM273" s="266"/>
      <c r="LZN273" s="266"/>
      <c r="LZO273" s="266"/>
      <c r="LZP273" s="266"/>
      <c r="LZQ273" s="266"/>
      <c r="LZR273" s="266"/>
      <c r="LZS273" s="266"/>
      <c r="LZT273" s="266"/>
      <c r="LZU273" s="266"/>
      <c r="LZV273" s="266"/>
      <c r="LZW273" s="266"/>
      <c r="LZX273" s="266"/>
      <c r="LZY273" s="266"/>
      <c r="LZZ273" s="266"/>
      <c r="MAA273" s="266"/>
      <c r="MAB273" s="266"/>
      <c r="MAC273" s="266"/>
      <c r="MAD273" s="266"/>
      <c r="MAE273" s="266"/>
      <c r="MAF273" s="266"/>
      <c r="MAG273" s="266"/>
      <c r="MAH273" s="266"/>
      <c r="MAI273" s="266"/>
      <c r="MAJ273" s="266"/>
      <c r="MAK273" s="266"/>
      <c r="MAL273" s="266"/>
      <c r="MAM273" s="266"/>
      <c r="MAN273" s="266"/>
      <c r="MAO273" s="266"/>
      <c r="MAP273" s="266"/>
      <c r="MAQ273" s="266"/>
      <c r="MAR273" s="266"/>
      <c r="MAS273" s="266"/>
      <c r="MAT273" s="266"/>
      <c r="MAU273" s="266"/>
      <c r="MAV273" s="266"/>
      <c r="MAW273" s="266"/>
      <c r="MAX273" s="266"/>
      <c r="MAY273" s="266"/>
      <c r="MAZ273" s="266"/>
      <c r="MBA273" s="266"/>
      <c r="MBB273" s="266"/>
      <c r="MBC273" s="266"/>
      <c r="MBD273" s="266"/>
      <c r="MBE273" s="266"/>
      <c r="MBF273" s="266"/>
      <c r="MBG273" s="266"/>
      <c r="MBH273" s="266"/>
      <c r="MBI273" s="266"/>
      <c r="MBJ273" s="266"/>
      <c r="MBK273" s="266"/>
      <c r="MBL273" s="266"/>
      <c r="MBM273" s="266"/>
      <c r="MBN273" s="266"/>
      <c r="MBO273" s="266"/>
      <c r="MBP273" s="266"/>
      <c r="MBQ273" s="266"/>
      <c r="MBR273" s="266"/>
      <c r="MBS273" s="266"/>
      <c r="MBT273" s="266"/>
      <c r="MBU273" s="266"/>
      <c r="MBV273" s="266"/>
      <c r="MBW273" s="266"/>
      <c r="MBX273" s="266"/>
      <c r="MBY273" s="266"/>
      <c r="MBZ273" s="266"/>
      <c r="MCA273" s="266"/>
      <c r="MCB273" s="266"/>
      <c r="MCC273" s="266"/>
      <c r="MCD273" s="266"/>
      <c r="MCE273" s="266"/>
      <c r="MCF273" s="266"/>
      <c r="MCG273" s="266"/>
      <c r="MCH273" s="266"/>
      <c r="MCI273" s="266"/>
      <c r="MCJ273" s="266"/>
      <c r="MCK273" s="266"/>
      <c r="MCL273" s="266"/>
      <c r="MCM273" s="266"/>
      <c r="MCN273" s="266"/>
      <c r="MCO273" s="266"/>
      <c r="MCP273" s="266"/>
      <c r="MCQ273" s="266"/>
      <c r="MCR273" s="266"/>
      <c r="MCS273" s="266"/>
      <c r="MCT273" s="266"/>
      <c r="MCU273" s="266"/>
      <c r="MCV273" s="266"/>
      <c r="MCW273" s="266"/>
      <c r="MCX273" s="266"/>
      <c r="MCY273" s="266"/>
      <c r="MCZ273" s="266"/>
      <c r="MDA273" s="266"/>
      <c r="MDB273" s="266"/>
      <c r="MDC273" s="266"/>
      <c r="MDD273" s="266"/>
      <c r="MDE273" s="266"/>
      <c r="MDF273" s="266"/>
      <c r="MDG273" s="266"/>
      <c r="MDH273" s="266"/>
      <c r="MDI273" s="266"/>
      <c r="MDJ273" s="266"/>
      <c r="MDK273" s="266"/>
      <c r="MDL273" s="266"/>
      <c r="MDM273" s="266"/>
      <c r="MDN273" s="266"/>
      <c r="MDO273" s="266"/>
      <c r="MDP273" s="266"/>
      <c r="MDQ273" s="266"/>
      <c r="MDR273" s="266"/>
      <c r="MDS273" s="266"/>
      <c r="MDT273" s="266"/>
      <c r="MDU273" s="266"/>
      <c r="MDV273" s="266"/>
      <c r="MDW273" s="266"/>
      <c r="MDX273" s="266"/>
      <c r="MDY273" s="266"/>
      <c r="MDZ273" s="266"/>
      <c r="MEA273" s="266"/>
      <c r="MEB273" s="266"/>
      <c r="MEC273" s="266"/>
      <c r="MED273" s="266"/>
      <c r="MEE273" s="266"/>
      <c r="MEF273" s="266"/>
      <c r="MEG273" s="266"/>
      <c r="MEH273" s="266"/>
      <c r="MEI273" s="266"/>
      <c r="MEJ273" s="266"/>
      <c r="MEK273" s="266"/>
      <c r="MEL273" s="266"/>
      <c r="MEM273" s="266"/>
      <c r="MEN273" s="266"/>
      <c r="MEO273" s="266"/>
      <c r="MEP273" s="266"/>
      <c r="MEQ273" s="266"/>
      <c r="MER273" s="266"/>
      <c r="MES273" s="266"/>
      <c r="MET273" s="266"/>
      <c r="MEU273" s="266"/>
      <c r="MEV273" s="266"/>
      <c r="MEW273" s="266"/>
      <c r="MEX273" s="266"/>
      <c r="MEY273" s="266"/>
      <c r="MEZ273" s="266"/>
      <c r="MFA273" s="266"/>
      <c r="MFB273" s="266"/>
      <c r="MFC273" s="266"/>
      <c r="MFD273" s="266"/>
      <c r="MFE273" s="266"/>
      <c r="MFF273" s="266"/>
      <c r="MFG273" s="266"/>
      <c r="MFH273" s="266"/>
      <c r="MFI273" s="266"/>
      <c r="MFJ273" s="266"/>
      <c r="MFK273" s="266"/>
      <c r="MFL273" s="266"/>
      <c r="MFM273" s="266"/>
      <c r="MFN273" s="266"/>
      <c r="MFO273" s="266"/>
      <c r="MFP273" s="266"/>
      <c r="MFQ273" s="266"/>
      <c r="MFR273" s="266"/>
      <c r="MFS273" s="266"/>
      <c r="MFT273" s="266"/>
      <c r="MFU273" s="266"/>
      <c r="MFV273" s="266"/>
      <c r="MFW273" s="266"/>
      <c r="MFX273" s="266"/>
      <c r="MFY273" s="266"/>
      <c r="MFZ273" s="266"/>
      <c r="MGA273" s="266"/>
      <c r="MGB273" s="266"/>
      <c r="MGC273" s="266"/>
      <c r="MGD273" s="266"/>
      <c r="MGE273" s="266"/>
      <c r="MGF273" s="266"/>
      <c r="MGG273" s="266"/>
      <c r="MGH273" s="266"/>
      <c r="MGI273" s="266"/>
      <c r="MGJ273" s="266"/>
      <c r="MGK273" s="266"/>
      <c r="MGL273" s="266"/>
      <c r="MGM273" s="266"/>
      <c r="MGN273" s="266"/>
      <c r="MGO273" s="266"/>
      <c r="MGP273" s="266"/>
      <c r="MGQ273" s="266"/>
      <c r="MGR273" s="266"/>
      <c r="MGS273" s="266"/>
      <c r="MGT273" s="266"/>
      <c r="MGU273" s="266"/>
      <c r="MGV273" s="266"/>
      <c r="MGW273" s="266"/>
      <c r="MGX273" s="266"/>
      <c r="MGY273" s="266"/>
      <c r="MGZ273" s="266"/>
      <c r="MHA273" s="266"/>
      <c r="MHB273" s="266"/>
      <c r="MHC273" s="266"/>
      <c r="MHD273" s="266"/>
      <c r="MHE273" s="266"/>
      <c r="MHF273" s="266"/>
      <c r="MHG273" s="266"/>
      <c r="MHH273" s="266"/>
      <c r="MHI273" s="266"/>
      <c r="MHJ273" s="266"/>
      <c r="MHK273" s="266"/>
      <c r="MHL273" s="266"/>
      <c r="MHM273" s="266"/>
      <c r="MHN273" s="266"/>
      <c r="MHO273" s="266"/>
      <c r="MHP273" s="266"/>
      <c r="MHQ273" s="266"/>
      <c r="MHR273" s="266"/>
      <c r="MHS273" s="266"/>
      <c r="MHT273" s="266"/>
      <c r="MHU273" s="266"/>
      <c r="MHV273" s="266"/>
      <c r="MHW273" s="266"/>
      <c r="MHX273" s="266"/>
      <c r="MHY273" s="266"/>
      <c r="MHZ273" s="266"/>
      <c r="MIA273" s="266"/>
      <c r="MIB273" s="266"/>
      <c r="MIC273" s="266"/>
      <c r="MID273" s="266"/>
      <c r="MIE273" s="266"/>
      <c r="MIF273" s="266"/>
      <c r="MIG273" s="266"/>
      <c r="MIH273" s="266"/>
      <c r="MII273" s="266"/>
      <c r="MIJ273" s="266"/>
      <c r="MIK273" s="266"/>
      <c r="MIL273" s="266"/>
      <c r="MIM273" s="266"/>
      <c r="MIN273" s="266"/>
      <c r="MIO273" s="266"/>
      <c r="MIP273" s="266"/>
      <c r="MIQ273" s="266"/>
      <c r="MIR273" s="266"/>
      <c r="MIS273" s="266"/>
      <c r="MIT273" s="266"/>
      <c r="MIU273" s="266"/>
      <c r="MIV273" s="266"/>
      <c r="MIW273" s="266"/>
      <c r="MIX273" s="266"/>
      <c r="MIY273" s="266"/>
      <c r="MIZ273" s="266"/>
      <c r="MJA273" s="266"/>
      <c r="MJB273" s="266"/>
      <c r="MJC273" s="266"/>
      <c r="MJD273" s="266"/>
      <c r="MJE273" s="266"/>
      <c r="MJF273" s="266"/>
      <c r="MJG273" s="266"/>
      <c r="MJH273" s="266"/>
      <c r="MJI273" s="266"/>
      <c r="MJJ273" s="266"/>
      <c r="MJK273" s="266"/>
      <c r="MJL273" s="266"/>
      <c r="MJM273" s="266"/>
      <c r="MJN273" s="266"/>
      <c r="MJO273" s="266"/>
      <c r="MJP273" s="266"/>
      <c r="MJQ273" s="266"/>
      <c r="MJR273" s="266"/>
      <c r="MJS273" s="266"/>
      <c r="MJT273" s="266"/>
      <c r="MJU273" s="266"/>
      <c r="MJV273" s="266"/>
      <c r="MJW273" s="266"/>
      <c r="MJX273" s="266"/>
      <c r="MJY273" s="266"/>
      <c r="MJZ273" s="266"/>
      <c r="MKA273" s="266"/>
      <c r="MKB273" s="266"/>
      <c r="MKC273" s="266"/>
      <c r="MKD273" s="266"/>
      <c r="MKE273" s="266"/>
      <c r="MKF273" s="266"/>
      <c r="MKG273" s="266"/>
      <c r="MKH273" s="266"/>
      <c r="MKI273" s="266"/>
      <c r="MKJ273" s="266"/>
      <c r="MKK273" s="266"/>
      <c r="MKL273" s="266"/>
      <c r="MKM273" s="266"/>
      <c r="MKN273" s="266"/>
      <c r="MKO273" s="266"/>
      <c r="MKP273" s="266"/>
      <c r="MKQ273" s="266"/>
      <c r="MKR273" s="266"/>
      <c r="MKS273" s="266"/>
      <c r="MKT273" s="266"/>
      <c r="MKU273" s="266"/>
      <c r="MKV273" s="266"/>
      <c r="MKW273" s="266"/>
      <c r="MKX273" s="266"/>
      <c r="MKY273" s="266"/>
      <c r="MKZ273" s="266"/>
      <c r="MLA273" s="266"/>
      <c r="MLB273" s="266"/>
      <c r="MLC273" s="266"/>
      <c r="MLD273" s="266"/>
      <c r="MLE273" s="266"/>
      <c r="MLF273" s="266"/>
      <c r="MLG273" s="266"/>
      <c r="MLH273" s="266"/>
      <c r="MLI273" s="266"/>
      <c r="MLJ273" s="266"/>
      <c r="MLK273" s="266"/>
      <c r="MLL273" s="266"/>
      <c r="MLM273" s="266"/>
      <c r="MLN273" s="266"/>
      <c r="MLO273" s="266"/>
      <c r="MLP273" s="266"/>
      <c r="MLQ273" s="266"/>
      <c r="MLR273" s="266"/>
      <c r="MLS273" s="266"/>
      <c r="MLT273" s="266"/>
      <c r="MLU273" s="266"/>
      <c r="MLV273" s="266"/>
      <c r="MLW273" s="266"/>
      <c r="MLX273" s="266"/>
      <c r="MLY273" s="266"/>
      <c r="MLZ273" s="266"/>
      <c r="MMA273" s="266"/>
      <c r="MMB273" s="266"/>
      <c r="MMC273" s="266"/>
      <c r="MMD273" s="266"/>
      <c r="MME273" s="266"/>
      <c r="MMF273" s="266"/>
      <c r="MMG273" s="266"/>
      <c r="MMH273" s="266"/>
      <c r="MMI273" s="266"/>
      <c r="MMJ273" s="266"/>
      <c r="MMK273" s="266"/>
      <c r="MML273" s="266"/>
      <c r="MMM273" s="266"/>
      <c r="MMN273" s="266"/>
      <c r="MMO273" s="266"/>
      <c r="MMP273" s="266"/>
      <c r="MMQ273" s="266"/>
      <c r="MMR273" s="266"/>
      <c r="MMS273" s="266"/>
      <c r="MMT273" s="266"/>
      <c r="MMU273" s="266"/>
      <c r="MMV273" s="266"/>
      <c r="MMW273" s="266"/>
      <c r="MMX273" s="266"/>
      <c r="MMY273" s="266"/>
      <c r="MMZ273" s="266"/>
      <c r="MNA273" s="266"/>
      <c r="MNB273" s="266"/>
      <c r="MNC273" s="266"/>
      <c r="MND273" s="266"/>
      <c r="MNE273" s="266"/>
      <c r="MNF273" s="266"/>
      <c r="MNG273" s="266"/>
      <c r="MNH273" s="266"/>
      <c r="MNI273" s="266"/>
      <c r="MNJ273" s="266"/>
      <c r="MNK273" s="266"/>
      <c r="MNL273" s="266"/>
      <c r="MNM273" s="266"/>
      <c r="MNN273" s="266"/>
      <c r="MNO273" s="266"/>
      <c r="MNP273" s="266"/>
      <c r="MNQ273" s="266"/>
      <c r="MNR273" s="266"/>
      <c r="MNS273" s="266"/>
      <c r="MNT273" s="266"/>
      <c r="MNU273" s="266"/>
      <c r="MNV273" s="266"/>
      <c r="MNW273" s="266"/>
      <c r="MNX273" s="266"/>
      <c r="MNY273" s="266"/>
      <c r="MNZ273" s="266"/>
      <c r="MOA273" s="266"/>
      <c r="MOB273" s="266"/>
      <c r="MOC273" s="266"/>
      <c r="MOD273" s="266"/>
      <c r="MOE273" s="266"/>
      <c r="MOF273" s="266"/>
      <c r="MOG273" s="266"/>
      <c r="MOH273" s="266"/>
      <c r="MOI273" s="266"/>
      <c r="MOJ273" s="266"/>
      <c r="MOK273" s="266"/>
      <c r="MOL273" s="266"/>
      <c r="MOM273" s="266"/>
      <c r="MON273" s="266"/>
      <c r="MOO273" s="266"/>
      <c r="MOP273" s="266"/>
      <c r="MOQ273" s="266"/>
      <c r="MOR273" s="266"/>
      <c r="MOS273" s="266"/>
      <c r="MOT273" s="266"/>
      <c r="MOU273" s="266"/>
      <c r="MOV273" s="266"/>
      <c r="MOW273" s="266"/>
      <c r="MOX273" s="266"/>
      <c r="MOY273" s="266"/>
      <c r="MOZ273" s="266"/>
      <c r="MPA273" s="266"/>
      <c r="MPB273" s="266"/>
      <c r="MPC273" s="266"/>
      <c r="MPD273" s="266"/>
      <c r="MPE273" s="266"/>
      <c r="MPF273" s="266"/>
      <c r="MPG273" s="266"/>
      <c r="MPH273" s="266"/>
      <c r="MPI273" s="266"/>
      <c r="MPJ273" s="266"/>
      <c r="MPK273" s="266"/>
      <c r="MPL273" s="266"/>
      <c r="MPM273" s="266"/>
      <c r="MPN273" s="266"/>
      <c r="MPO273" s="266"/>
      <c r="MPP273" s="266"/>
      <c r="MPQ273" s="266"/>
      <c r="MPR273" s="266"/>
      <c r="MPS273" s="266"/>
      <c r="MPT273" s="266"/>
      <c r="MPU273" s="266"/>
      <c r="MPV273" s="266"/>
      <c r="MPW273" s="266"/>
      <c r="MPX273" s="266"/>
      <c r="MPY273" s="266"/>
      <c r="MPZ273" s="266"/>
      <c r="MQA273" s="266"/>
      <c r="MQB273" s="266"/>
      <c r="MQC273" s="266"/>
      <c r="MQD273" s="266"/>
      <c r="MQE273" s="266"/>
      <c r="MQF273" s="266"/>
      <c r="MQG273" s="266"/>
      <c r="MQH273" s="266"/>
      <c r="MQI273" s="266"/>
      <c r="MQJ273" s="266"/>
      <c r="MQK273" s="266"/>
      <c r="MQL273" s="266"/>
      <c r="MQM273" s="266"/>
      <c r="MQN273" s="266"/>
      <c r="MQO273" s="266"/>
      <c r="MQP273" s="266"/>
      <c r="MQQ273" s="266"/>
      <c r="MQR273" s="266"/>
      <c r="MQS273" s="266"/>
      <c r="MQT273" s="266"/>
      <c r="MQU273" s="266"/>
      <c r="MQV273" s="266"/>
      <c r="MQW273" s="266"/>
      <c r="MQX273" s="266"/>
      <c r="MQY273" s="266"/>
      <c r="MQZ273" s="266"/>
      <c r="MRA273" s="266"/>
      <c r="MRB273" s="266"/>
      <c r="MRC273" s="266"/>
      <c r="MRD273" s="266"/>
      <c r="MRE273" s="266"/>
      <c r="MRF273" s="266"/>
      <c r="MRG273" s="266"/>
      <c r="MRH273" s="266"/>
      <c r="MRI273" s="266"/>
      <c r="MRJ273" s="266"/>
      <c r="MRK273" s="266"/>
      <c r="MRL273" s="266"/>
      <c r="MRM273" s="266"/>
      <c r="MRN273" s="266"/>
      <c r="MRO273" s="266"/>
      <c r="MRP273" s="266"/>
      <c r="MRQ273" s="266"/>
      <c r="MRR273" s="266"/>
      <c r="MRS273" s="266"/>
      <c r="MRT273" s="266"/>
      <c r="MRU273" s="266"/>
      <c r="MRV273" s="266"/>
      <c r="MRW273" s="266"/>
      <c r="MRX273" s="266"/>
      <c r="MRY273" s="266"/>
      <c r="MRZ273" s="266"/>
      <c r="MSA273" s="266"/>
      <c r="MSB273" s="266"/>
      <c r="MSC273" s="266"/>
      <c r="MSD273" s="266"/>
      <c r="MSE273" s="266"/>
      <c r="MSF273" s="266"/>
      <c r="MSG273" s="266"/>
      <c r="MSH273" s="266"/>
      <c r="MSI273" s="266"/>
      <c r="MSJ273" s="266"/>
      <c r="MSK273" s="266"/>
      <c r="MSL273" s="266"/>
      <c r="MSM273" s="266"/>
      <c r="MSN273" s="266"/>
      <c r="MSO273" s="266"/>
      <c r="MSP273" s="266"/>
      <c r="MSQ273" s="266"/>
      <c r="MSR273" s="266"/>
      <c r="MSS273" s="266"/>
      <c r="MST273" s="266"/>
      <c r="MSU273" s="266"/>
      <c r="MSV273" s="266"/>
      <c r="MSW273" s="266"/>
      <c r="MSX273" s="266"/>
      <c r="MSY273" s="266"/>
      <c r="MSZ273" s="266"/>
      <c r="MTA273" s="266"/>
      <c r="MTB273" s="266"/>
      <c r="MTC273" s="266"/>
      <c r="MTD273" s="266"/>
      <c r="MTE273" s="266"/>
      <c r="MTF273" s="266"/>
      <c r="MTG273" s="266"/>
      <c r="MTH273" s="266"/>
      <c r="MTI273" s="266"/>
      <c r="MTJ273" s="266"/>
      <c r="MTK273" s="266"/>
      <c r="MTL273" s="266"/>
      <c r="MTM273" s="266"/>
      <c r="MTN273" s="266"/>
      <c r="MTO273" s="266"/>
      <c r="MTP273" s="266"/>
      <c r="MTQ273" s="266"/>
      <c r="MTR273" s="266"/>
      <c r="MTS273" s="266"/>
      <c r="MTT273" s="266"/>
      <c r="MTU273" s="266"/>
      <c r="MTV273" s="266"/>
      <c r="MTW273" s="266"/>
      <c r="MTX273" s="266"/>
      <c r="MTY273" s="266"/>
      <c r="MTZ273" s="266"/>
      <c r="MUA273" s="266"/>
      <c r="MUB273" s="266"/>
      <c r="MUC273" s="266"/>
      <c r="MUD273" s="266"/>
      <c r="MUE273" s="266"/>
      <c r="MUF273" s="266"/>
      <c r="MUG273" s="266"/>
      <c r="MUH273" s="266"/>
      <c r="MUI273" s="266"/>
      <c r="MUJ273" s="266"/>
      <c r="MUK273" s="266"/>
      <c r="MUL273" s="266"/>
      <c r="MUM273" s="266"/>
      <c r="MUN273" s="266"/>
      <c r="MUO273" s="266"/>
      <c r="MUP273" s="266"/>
      <c r="MUQ273" s="266"/>
      <c r="MUR273" s="266"/>
      <c r="MUS273" s="266"/>
      <c r="MUT273" s="266"/>
      <c r="MUU273" s="266"/>
      <c r="MUV273" s="266"/>
      <c r="MUW273" s="266"/>
      <c r="MUX273" s="266"/>
      <c r="MUY273" s="266"/>
      <c r="MUZ273" s="266"/>
      <c r="MVA273" s="266"/>
      <c r="MVB273" s="266"/>
      <c r="MVC273" s="266"/>
      <c r="MVD273" s="266"/>
      <c r="MVE273" s="266"/>
      <c r="MVF273" s="266"/>
      <c r="MVG273" s="266"/>
      <c r="MVH273" s="266"/>
      <c r="MVI273" s="266"/>
      <c r="MVJ273" s="266"/>
      <c r="MVK273" s="266"/>
      <c r="MVL273" s="266"/>
      <c r="MVM273" s="266"/>
      <c r="MVN273" s="266"/>
      <c r="MVO273" s="266"/>
      <c r="MVP273" s="266"/>
      <c r="MVQ273" s="266"/>
      <c r="MVR273" s="266"/>
      <c r="MVS273" s="266"/>
      <c r="MVT273" s="266"/>
      <c r="MVU273" s="266"/>
      <c r="MVV273" s="266"/>
      <c r="MVW273" s="266"/>
      <c r="MVX273" s="266"/>
      <c r="MVY273" s="266"/>
      <c r="MVZ273" s="266"/>
      <c r="MWA273" s="266"/>
      <c r="MWB273" s="266"/>
      <c r="MWC273" s="266"/>
      <c r="MWD273" s="266"/>
      <c r="MWE273" s="266"/>
      <c r="MWF273" s="266"/>
      <c r="MWG273" s="266"/>
      <c r="MWH273" s="266"/>
      <c r="MWI273" s="266"/>
      <c r="MWJ273" s="266"/>
      <c r="MWK273" s="266"/>
      <c r="MWL273" s="266"/>
      <c r="MWM273" s="266"/>
      <c r="MWN273" s="266"/>
      <c r="MWO273" s="266"/>
      <c r="MWP273" s="266"/>
      <c r="MWQ273" s="266"/>
      <c r="MWR273" s="266"/>
      <c r="MWS273" s="266"/>
      <c r="MWT273" s="266"/>
      <c r="MWU273" s="266"/>
      <c r="MWV273" s="266"/>
      <c r="MWW273" s="266"/>
      <c r="MWX273" s="266"/>
      <c r="MWY273" s="266"/>
      <c r="MWZ273" s="266"/>
      <c r="MXA273" s="266"/>
      <c r="MXB273" s="266"/>
      <c r="MXC273" s="266"/>
      <c r="MXD273" s="266"/>
      <c r="MXE273" s="266"/>
      <c r="MXF273" s="266"/>
      <c r="MXG273" s="266"/>
      <c r="MXH273" s="266"/>
      <c r="MXI273" s="266"/>
      <c r="MXJ273" s="266"/>
      <c r="MXK273" s="266"/>
      <c r="MXL273" s="266"/>
      <c r="MXM273" s="266"/>
      <c r="MXN273" s="266"/>
      <c r="MXO273" s="266"/>
      <c r="MXP273" s="266"/>
      <c r="MXQ273" s="266"/>
      <c r="MXR273" s="266"/>
      <c r="MXS273" s="266"/>
      <c r="MXT273" s="266"/>
      <c r="MXU273" s="266"/>
      <c r="MXV273" s="266"/>
      <c r="MXW273" s="266"/>
      <c r="MXX273" s="266"/>
      <c r="MXY273" s="266"/>
      <c r="MXZ273" s="266"/>
      <c r="MYA273" s="266"/>
      <c r="MYB273" s="266"/>
      <c r="MYC273" s="266"/>
      <c r="MYD273" s="266"/>
      <c r="MYE273" s="266"/>
      <c r="MYF273" s="266"/>
      <c r="MYG273" s="266"/>
      <c r="MYH273" s="266"/>
      <c r="MYI273" s="266"/>
      <c r="MYJ273" s="266"/>
      <c r="MYK273" s="266"/>
      <c r="MYL273" s="266"/>
      <c r="MYM273" s="266"/>
      <c r="MYN273" s="266"/>
      <c r="MYO273" s="266"/>
      <c r="MYP273" s="266"/>
      <c r="MYQ273" s="266"/>
      <c r="MYR273" s="266"/>
      <c r="MYS273" s="266"/>
      <c r="MYT273" s="266"/>
      <c r="MYU273" s="266"/>
      <c r="MYV273" s="266"/>
      <c r="MYW273" s="266"/>
      <c r="MYX273" s="266"/>
      <c r="MYY273" s="266"/>
      <c r="MYZ273" s="266"/>
      <c r="MZA273" s="266"/>
      <c r="MZB273" s="266"/>
      <c r="MZC273" s="266"/>
      <c r="MZD273" s="266"/>
      <c r="MZE273" s="266"/>
      <c r="MZF273" s="266"/>
      <c r="MZG273" s="266"/>
      <c r="MZH273" s="266"/>
      <c r="MZI273" s="266"/>
      <c r="MZJ273" s="266"/>
      <c r="MZK273" s="266"/>
      <c r="MZL273" s="266"/>
      <c r="MZM273" s="266"/>
      <c r="MZN273" s="266"/>
      <c r="MZO273" s="266"/>
      <c r="MZP273" s="266"/>
      <c r="MZQ273" s="266"/>
      <c r="MZR273" s="266"/>
      <c r="MZS273" s="266"/>
      <c r="MZT273" s="266"/>
      <c r="MZU273" s="266"/>
      <c r="MZV273" s="266"/>
      <c r="MZW273" s="266"/>
      <c r="MZX273" s="266"/>
      <c r="MZY273" s="266"/>
      <c r="MZZ273" s="266"/>
      <c r="NAA273" s="266"/>
      <c r="NAB273" s="266"/>
      <c r="NAC273" s="266"/>
      <c r="NAD273" s="266"/>
      <c r="NAE273" s="266"/>
      <c r="NAF273" s="266"/>
      <c r="NAG273" s="266"/>
      <c r="NAH273" s="266"/>
      <c r="NAI273" s="266"/>
      <c r="NAJ273" s="266"/>
      <c r="NAK273" s="266"/>
      <c r="NAL273" s="266"/>
      <c r="NAM273" s="266"/>
      <c r="NAN273" s="266"/>
      <c r="NAO273" s="266"/>
      <c r="NAP273" s="266"/>
      <c r="NAQ273" s="266"/>
      <c r="NAR273" s="266"/>
      <c r="NAS273" s="266"/>
      <c r="NAT273" s="266"/>
      <c r="NAU273" s="266"/>
      <c r="NAV273" s="266"/>
      <c r="NAW273" s="266"/>
      <c r="NAX273" s="266"/>
      <c r="NAY273" s="266"/>
      <c r="NAZ273" s="266"/>
      <c r="NBA273" s="266"/>
      <c r="NBB273" s="266"/>
      <c r="NBC273" s="266"/>
      <c r="NBD273" s="266"/>
      <c r="NBE273" s="266"/>
      <c r="NBF273" s="266"/>
      <c r="NBG273" s="266"/>
      <c r="NBH273" s="266"/>
      <c r="NBI273" s="266"/>
      <c r="NBJ273" s="266"/>
      <c r="NBK273" s="266"/>
      <c r="NBL273" s="266"/>
      <c r="NBM273" s="266"/>
      <c r="NBN273" s="266"/>
      <c r="NBO273" s="266"/>
      <c r="NBP273" s="266"/>
      <c r="NBQ273" s="266"/>
      <c r="NBR273" s="266"/>
      <c r="NBS273" s="266"/>
      <c r="NBT273" s="266"/>
      <c r="NBU273" s="266"/>
      <c r="NBV273" s="266"/>
      <c r="NBW273" s="266"/>
      <c r="NBX273" s="266"/>
      <c r="NBY273" s="266"/>
      <c r="NBZ273" s="266"/>
      <c r="NCA273" s="266"/>
      <c r="NCB273" s="266"/>
      <c r="NCC273" s="266"/>
      <c r="NCD273" s="266"/>
      <c r="NCE273" s="266"/>
      <c r="NCF273" s="266"/>
      <c r="NCG273" s="266"/>
      <c r="NCH273" s="266"/>
      <c r="NCI273" s="266"/>
      <c r="NCJ273" s="266"/>
      <c r="NCK273" s="266"/>
      <c r="NCL273" s="266"/>
      <c r="NCM273" s="266"/>
      <c r="NCN273" s="266"/>
      <c r="NCO273" s="266"/>
      <c r="NCP273" s="266"/>
      <c r="NCQ273" s="266"/>
      <c r="NCR273" s="266"/>
      <c r="NCS273" s="266"/>
      <c r="NCT273" s="266"/>
      <c r="NCU273" s="266"/>
      <c r="NCV273" s="266"/>
      <c r="NCW273" s="266"/>
      <c r="NCX273" s="266"/>
      <c r="NCY273" s="266"/>
      <c r="NCZ273" s="266"/>
      <c r="NDA273" s="266"/>
      <c r="NDB273" s="266"/>
      <c r="NDC273" s="266"/>
      <c r="NDD273" s="266"/>
      <c r="NDE273" s="266"/>
      <c r="NDF273" s="266"/>
      <c r="NDG273" s="266"/>
      <c r="NDH273" s="266"/>
      <c r="NDI273" s="266"/>
      <c r="NDJ273" s="266"/>
      <c r="NDK273" s="266"/>
      <c r="NDL273" s="266"/>
      <c r="NDM273" s="266"/>
      <c r="NDN273" s="266"/>
      <c r="NDO273" s="266"/>
      <c r="NDP273" s="266"/>
      <c r="NDQ273" s="266"/>
      <c r="NDR273" s="266"/>
      <c r="NDS273" s="266"/>
      <c r="NDT273" s="266"/>
      <c r="NDU273" s="266"/>
      <c r="NDV273" s="266"/>
      <c r="NDW273" s="266"/>
      <c r="NDX273" s="266"/>
      <c r="NDY273" s="266"/>
      <c r="NDZ273" s="266"/>
      <c r="NEA273" s="266"/>
      <c r="NEB273" s="266"/>
      <c r="NEC273" s="266"/>
      <c r="NED273" s="266"/>
      <c r="NEE273" s="266"/>
      <c r="NEF273" s="266"/>
      <c r="NEG273" s="266"/>
      <c r="NEH273" s="266"/>
      <c r="NEI273" s="266"/>
      <c r="NEJ273" s="266"/>
      <c r="NEK273" s="266"/>
      <c r="NEL273" s="266"/>
      <c r="NEM273" s="266"/>
      <c r="NEN273" s="266"/>
      <c r="NEO273" s="266"/>
      <c r="NEP273" s="266"/>
      <c r="NEQ273" s="266"/>
      <c r="NER273" s="266"/>
      <c r="NES273" s="266"/>
      <c r="NET273" s="266"/>
      <c r="NEU273" s="266"/>
      <c r="NEV273" s="266"/>
      <c r="NEW273" s="266"/>
      <c r="NEX273" s="266"/>
      <c r="NEY273" s="266"/>
      <c r="NEZ273" s="266"/>
      <c r="NFA273" s="266"/>
      <c r="NFB273" s="266"/>
      <c r="NFC273" s="266"/>
      <c r="NFD273" s="266"/>
      <c r="NFE273" s="266"/>
      <c r="NFF273" s="266"/>
      <c r="NFG273" s="266"/>
      <c r="NFH273" s="266"/>
      <c r="NFI273" s="266"/>
      <c r="NFJ273" s="266"/>
      <c r="NFK273" s="266"/>
      <c r="NFL273" s="266"/>
      <c r="NFM273" s="266"/>
      <c r="NFN273" s="266"/>
      <c r="NFO273" s="266"/>
      <c r="NFP273" s="266"/>
      <c r="NFQ273" s="266"/>
      <c r="NFR273" s="266"/>
      <c r="NFS273" s="266"/>
      <c r="NFT273" s="266"/>
      <c r="NFU273" s="266"/>
      <c r="NFV273" s="266"/>
      <c r="NFW273" s="266"/>
      <c r="NFX273" s="266"/>
      <c r="NFY273" s="266"/>
      <c r="NFZ273" s="266"/>
      <c r="NGA273" s="266"/>
      <c r="NGB273" s="266"/>
      <c r="NGC273" s="266"/>
      <c r="NGD273" s="266"/>
      <c r="NGE273" s="266"/>
      <c r="NGF273" s="266"/>
      <c r="NGG273" s="266"/>
      <c r="NGH273" s="266"/>
      <c r="NGI273" s="266"/>
      <c r="NGJ273" s="266"/>
      <c r="NGK273" s="266"/>
      <c r="NGL273" s="266"/>
      <c r="NGM273" s="266"/>
      <c r="NGN273" s="266"/>
      <c r="NGO273" s="266"/>
      <c r="NGP273" s="266"/>
      <c r="NGQ273" s="266"/>
      <c r="NGR273" s="266"/>
      <c r="NGS273" s="266"/>
      <c r="NGT273" s="266"/>
      <c r="NGU273" s="266"/>
      <c r="NGV273" s="266"/>
      <c r="NGW273" s="266"/>
      <c r="NGX273" s="266"/>
      <c r="NGY273" s="266"/>
      <c r="NGZ273" s="266"/>
      <c r="NHA273" s="266"/>
      <c r="NHB273" s="266"/>
      <c r="NHC273" s="266"/>
      <c r="NHD273" s="266"/>
      <c r="NHE273" s="266"/>
      <c r="NHF273" s="266"/>
      <c r="NHG273" s="266"/>
      <c r="NHH273" s="266"/>
      <c r="NHI273" s="266"/>
      <c r="NHJ273" s="266"/>
      <c r="NHK273" s="266"/>
      <c r="NHL273" s="266"/>
      <c r="NHM273" s="266"/>
      <c r="NHN273" s="266"/>
      <c r="NHO273" s="266"/>
      <c r="NHP273" s="266"/>
      <c r="NHQ273" s="266"/>
      <c r="NHR273" s="266"/>
      <c r="NHS273" s="266"/>
      <c r="NHT273" s="266"/>
      <c r="NHU273" s="266"/>
      <c r="NHV273" s="266"/>
      <c r="NHW273" s="266"/>
      <c r="NHX273" s="266"/>
      <c r="NHY273" s="266"/>
      <c r="NHZ273" s="266"/>
      <c r="NIA273" s="266"/>
      <c r="NIB273" s="266"/>
      <c r="NIC273" s="266"/>
      <c r="NID273" s="266"/>
      <c r="NIE273" s="266"/>
      <c r="NIF273" s="266"/>
      <c r="NIG273" s="266"/>
      <c r="NIH273" s="266"/>
      <c r="NII273" s="266"/>
      <c r="NIJ273" s="266"/>
      <c r="NIK273" s="266"/>
      <c r="NIL273" s="266"/>
      <c r="NIM273" s="266"/>
      <c r="NIN273" s="266"/>
      <c r="NIO273" s="266"/>
      <c r="NIP273" s="266"/>
      <c r="NIQ273" s="266"/>
      <c r="NIR273" s="266"/>
      <c r="NIS273" s="266"/>
      <c r="NIT273" s="266"/>
      <c r="NIU273" s="266"/>
      <c r="NIV273" s="266"/>
      <c r="NIW273" s="266"/>
      <c r="NIX273" s="266"/>
      <c r="NIY273" s="266"/>
      <c r="NIZ273" s="266"/>
      <c r="NJA273" s="266"/>
      <c r="NJB273" s="266"/>
      <c r="NJC273" s="266"/>
      <c r="NJD273" s="266"/>
      <c r="NJE273" s="266"/>
      <c r="NJF273" s="266"/>
      <c r="NJG273" s="266"/>
      <c r="NJH273" s="266"/>
      <c r="NJI273" s="266"/>
      <c r="NJJ273" s="266"/>
      <c r="NJK273" s="266"/>
      <c r="NJL273" s="266"/>
      <c r="NJM273" s="266"/>
      <c r="NJN273" s="266"/>
      <c r="NJO273" s="266"/>
      <c r="NJP273" s="266"/>
      <c r="NJQ273" s="266"/>
      <c r="NJR273" s="266"/>
      <c r="NJS273" s="266"/>
      <c r="NJT273" s="266"/>
      <c r="NJU273" s="266"/>
      <c r="NJV273" s="266"/>
      <c r="NJW273" s="266"/>
      <c r="NJX273" s="266"/>
      <c r="NJY273" s="266"/>
      <c r="NJZ273" s="266"/>
      <c r="NKA273" s="266"/>
      <c r="NKB273" s="266"/>
      <c r="NKC273" s="266"/>
      <c r="NKD273" s="266"/>
      <c r="NKE273" s="266"/>
      <c r="NKF273" s="266"/>
      <c r="NKG273" s="266"/>
      <c r="NKH273" s="266"/>
      <c r="NKI273" s="266"/>
      <c r="NKJ273" s="266"/>
      <c r="NKK273" s="266"/>
      <c r="NKL273" s="266"/>
      <c r="NKM273" s="266"/>
      <c r="NKN273" s="266"/>
      <c r="NKO273" s="266"/>
      <c r="NKP273" s="266"/>
      <c r="NKQ273" s="266"/>
      <c r="NKR273" s="266"/>
      <c r="NKS273" s="266"/>
      <c r="NKT273" s="266"/>
      <c r="NKU273" s="266"/>
      <c r="NKV273" s="266"/>
      <c r="NKW273" s="266"/>
      <c r="NKX273" s="266"/>
      <c r="NKY273" s="266"/>
      <c r="NKZ273" s="266"/>
      <c r="NLA273" s="266"/>
      <c r="NLB273" s="266"/>
      <c r="NLC273" s="266"/>
      <c r="NLD273" s="266"/>
      <c r="NLE273" s="266"/>
      <c r="NLF273" s="266"/>
      <c r="NLG273" s="266"/>
      <c r="NLH273" s="266"/>
      <c r="NLI273" s="266"/>
      <c r="NLJ273" s="266"/>
      <c r="NLK273" s="266"/>
      <c r="NLL273" s="266"/>
      <c r="NLM273" s="266"/>
      <c r="NLN273" s="266"/>
      <c r="NLO273" s="266"/>
      <c r="NLP273" s="266"/>
      <c r="NLQ273" s="266"/>
      <c r="NLR273" s="266"/>
      <c r="NLS273" s="266"/>
      <c r="NLT273" s="266"/>
      <c r="NLU273" s="266"/>
      <c r="NLV273" s="266"/>
      <c r="NLW273" s="266"/>
      <c r="NLX273" s="266"/>
      <c r="NLY273" s="266"/>
      <c r="NLZ273" s="266"/>
      <c r="NMA273" s="266"/>
      <c r="NMB273" s="266"/>
      <c r="NMC273" s="266"/>
      <c r="NMD273" s="266"/>
      <c r="NME273" s="266"/>
      <c r="NMF273" s="266"/>
      <c r="NMG273" s="266"/>
      <c r="NMH273" s="266"/>
      <c r="NMI273" s="266"/>
      <c r="NMJ273" s="266"/>
      <c r="NMK273" s="266"/>
      <c r="NML273" s="266"/>
      <c r="NMM273" s="266"/>
      <c r="NMN273" s="266"/>
      <c r="NMO273" s="266"/>
      <c r="NMP273" s="266"/>
      <c r="NMQ273" s="266"/>
      <c r="NMR273" s="266"/>
      <c r="NMS273" s="266"/>
      <c r="NMT273" s="266"/>
      <c r="NMU273" s="266"/>
      <c r="NMV273" s="266"/>
      <c r="NMW273" s="266"/>
      <c r="NMX273" s="266"/>
      <c r="NMY273" s="266"/>
      <c r="NMZ273" s="266"/>
      <c r="NNA273" s="266"/>
      <c r="NNB273" s="266"/>
      <c r="NNC273" s="266"/>
      <c r="NND273" s="266"/>
      <c r="NNE273" s="266"/>
      <c r="NNF273" s="266"/>
      <c r="NNG273" s="266"/>
      <c r="NNH273" s="266"/>
      <c r="NNI273" s="266"/>
      <c r="NNJ273" s="266"/>
      <c r="NNK273" s="266"/>
      <c r="NNL273" s="266"/>
      <c r="NNM273" s="266"/>
      <c r="NNN273" s="266"/>
      <c r="NNO273" s="266"/>
      <c r="NNP273" s="266"/>
      <c r="NNQ273" s="266"/>
      <c r="NNR273" s="266"/>
      <c r="NNS273" s="266"/>
      <c r="NNT273" s="266"/>
      <c r="NNU273" s="266"/>
      <c r="NNV273" s="266"/>
      <c r="NNW273" s="266"/>
      <c r="NNX273" s="266"/>
      <c r="NNY273" s="266"/>
      <c r="NNZ273" s="266"/>
      <c r="NOA273" s="266"/>
      <c r="NOB273" s="266"/>
      <c r="NOC273" s="266"/>
      <c r="NOD273" s="266"/>
      <c r="NOE273" s="266"/>
      <c r="NOF273" s="266"/>
      <c r="NOG273" s="266"/>
      <c r="NOH273" s="266"/>
      <c r="NOI273" s="266"/>
      <c r="NOJ273" s="266"/>
      <c r="NOK273" s="266"/>
      <c r="NOL273" s="266"/>
      <c r="NOM273" s="266"/>
      <c r="NON273" s="266"/>
      <c r="NOO273" s="266"/>
      <c r="NOP273" s="266"/>
      <c r="NOQ273" s="266"/>
      <c r="NOR273" s="266"/>
      <c r="NOS273" s="266"/>
      <c r="NOT273" s="266"/>
      <c r="NOU273" s="266"/>
      <c r="NOV273" s="266"/>
      <c r="NOW273" s="266"/>
      <c r="NOX273" s="266"/>
      <c r="NOY273" s="266"/>
      <c r="NOZ273" s="266"/>
      <c r="NPA273" s="266"/>
      <c r="NPB273" s="266"/>
      <c r="NPC273" s="266"/>
      <c r="NPD273" s="266"/>
      <c r="NPE273" s="266"/>
      <c r="NPF273" s="266"/>
      <c r="NPG273" s="266"/>
      <c r="NPH273" s="266"/>
      <c r="NPI273" s="266"/>
      <c r="NPJ273" s="266"/>
      <c r="NPK273" s="266"/>
      <c r="NPL273" s="266"/>
      <c r="NPM273" s="266"/>
      <c r="NPN273" s="266"/>
      <c r="NPO273" s="266"/>
      <c r="NPP273" s="266"/>
      <c r="NPQ273" s="266"/>
      <c r="NPR273" s="266"/>
      <c r="NPS273" s="266"/>
      <c r="NPT273" s="266"/>
      <c r="NPU273" s="266"/>
      <c r="NPV273" s="266"/>
      <c r="NPW273" s="266"/>
      <c r="NPX273" s="266"/>
      <c r="NPY273" s="266"/>
      <c r="NPZ273" s="266"/>
      <c r="NQA273" s="266"/>
      <c r="NQB273" s="266"/>
      <c r="NQC273" s="266"/>
      <c r="NQD273" s="266"/>
      <c r="NQE273" s="266"/>
      <c r="NQF273" s="266"/>
      <c r="NQG273" s="266"/>
      <c r="NQH273" s="266"/>
      <c r="NQI273" s="266"/>
      <c r="NQJ273" s="266"/>
      <c r="NQK273" s="266"/>
      <c r="NQL273" s="266"/>
      <c r="NQM273" s="266"/>
      <c r="NQN273" s="266"/>
      <c r="NQO273" s="266"/>
      <c r="NQP273" s="266"/>
      <c r="NQQ273" s="266"/>
      <c r="NQR273" s="266"/>
      <c r="NQS273" s="266"/>
      <c r="NQT273" s="266"/>
      <c r="NQU273" s="266"/>
      <c r="NQV273" s="266"/>
      <c r="NQW273" s="266"/>
      <c r="NQX273" s="266"/>
      <c r="NQY273" s="266"/>
      <c r="NQZ273" s="266"/>
      <c r="NRA273" s="266"/>
      <c r="NRB273" s="266"/>
      <c r="NRC273" s="266"/>
      <c r="NRD273" s="266"/>
      <c r="NRE273" s="266"/>
      <c r="NRF273" s="266"/>
      <c r="NRG273" s="266"/>
      <c r="NRH273" s="266"/>
      <c r="NRI273" s="266"/>
      <c r="NRJ273" s="266"/>
      <c r="NRK273" s="266"/>
      <c r="NRL273" s="266"/>
      <c r="NRM273" s="266"/>
      <c r="NRN273" s="266"/>
      <c r="NRO273" s="266"/>
      <c r="NRP273" s="266"/>
      <c r="NRQ273" s="266"/>
      <c r="NRR273" s="266"/>
      <c r="NRS273" s="266"/>
      <c r="NRT273" s="266"/>
      <c r="NRU273" s="266"/>
      <c r="NRV273" s="266"/>
      <c r="NRW273" s="266"/>
      <c r="NRX273" s="266"/>
      <c r="NRY273" s="266"/>
      <c r="NRZ273" s="266"/>
      <c r="NSA273" s="266"/>
      <c r="NSB273" s="266"/>
      <c r="NSC273" s="266"/>
      <c r="NSD273" s="266"/>
      <c r="NSE273" s="266"/>
      <c r="NSF273" s="266"/>
      <c r="NSG273" s="266"/>
      <c r="NSH273" s="266"/>
      <c r="NSI273" s="266"/>
      <c r="NSJ273" s="266"/>
      <c r="NSK273" s="266"/>
      <c r="NSL273" s="266"/>
      <c r="NSM273" s="266"/>
      <c r="NSN273" s="266"/>
      <c r="NSO273" s="266"/>
      <c r="NSP273" s="266"/>
      <c r="NSQ273" s="266"/>
      <c r="NSR273" s="266"/>
      <c r="NSS273" s="266"/>
      <c r="NST273" s="266"/>
      <c r="NSU273" s="266"/>
      <c r="NSV273" s="266"/>
      <c r="NSW273" s="266"/>
      <c r="NSX273" s="266"/>
      <c r="NSY273" s="266"/>
      <c r="NSZ273" s="266"/>
      <c r="NTA273" s="266"/>
      <c r="NTB273" s="266"/>
      <c r="NTC273" s="266"/>
      <c r="NTD273" s="266"/>
      <c r="NTE273" s="266"/>
      <c r="NTF273" s="266"/>
      <c r="NTG273" s="266"/>
      <c r="NTH273" s="266"/>
      <c r="NTI273" s="266"/>
      <c r="NTJ273" s="266"/>
      <c r="NTK273" s="266"/>
      <c r="NTL273" s="266"/>
      <c r="NTM273" s="266"/>
      <c r="NTN273" s="266"/>
      <c r="NTO273" s="266"/>
      <c r="NTP273" s="266"/>
      <c r="NTQ273" s="266"/>
      <c r="NTR273" s="266"/>
      <c r="NTS273" s="266"/>
      <c r="NTT273" s="266"/>
      <c r="NTU273" s="266"/>
      <c r="NTV273" s="266"/>
      <c r="NTW273" s="266"/>
      <c r="NTX273" s="266"/>
      <c r="NTY273" s="266"/>
      <c r="NTZ273" s="266"/>
      <c r="NUA273" s="266"/>
      <c r="NUB273" s="266"/>
      <c r="NUC273" s="266"/>
      <c r="NUD273" s="266"/>
      <c r="NUE273" s="266"/>
      <c r="NUF273" s="266"/>
      <c r="NUG273" s="266"/>
      <c r="NUH273" s="266"/>
      <c r="NUI273" s="266"/>
      <c r="NUJ273" s="266"/>
      <c r="NUK273" s="266"/>
      <c r="NUL273" s="266"/>
      <c r="NUM273" s="266"/>
      <c r="NUN273" s="266"/>
      <c r="NUO273" s="266"/>
      <c r="NUP273" s="266"/>
      <c r="NUQ273" s="266"/>
      <c r="NUR273" s="266"/>
      <c r="NUS273" s="266"/>
      <c r="NUT273" s="266"/>
      <c r="NUU273" s="266"/>
      <c r="NUV273" s="266"/>
      <c r="NUW273" s="266"/>
      <c r="NUX273" s="266"/>
      <c r="NUY273" s="266"/>
      <c r="NUZ273" s="266"/>
      <c r="NVA273" s="266"/>
      <c r="NVB273" s="266"/>
      <c r="NVC273" s="266"/>
      <c r="NVD273" s="266"/>
      <c r="NVE273" s="266"/>
      <c r="NVF273" s="266"/>
      <c r="NVG273" s="266"/>
      <c r="NVH273" s="266"/>
      <c r="NVI273" s="266"/>
      <c r="NVJ273" s="266"/>
      <c r="NVK273" s="266"/>
      <c r="NVL273" s="266"/>
      <c r="NVM273" s="266"/>
      <c r="NVN273" s="266"/>
      <c r="NVO273" s="266"/>
      <c r="NVP273" s="266"/>
      <c r="NVQ273" s="266"/>
      <c r="NVR273" s="266"/>
      <c r="NVS273" s="266"/>
      <c r="NVT273" s="266"/>
      <c r="NVU273" s="266"/>
      <c r="NVV273" s="266"/>
      <c r="NVW273" s="266"/>
      <c r="NVX273" s="266"/>
      <c r="NVY273" s="266"/>
      <c r="NVZ273" s="266"/>
      <c r="NWA273" s="266"/>
      <c r="NWB273" s="266"/>
      <c r="NWC273" s="266"/>
      <c r="NWD273" s="266"/>
      <c r="NWE273" s="266"/>
      <c r="NWF273" s="266"/>
      <c r="NWG273" s="266"/>
      <c r="NWH273" s="266"/>
      <c r="NWI273" s="266"/>
      <c r="NWJ273" s="266"/>
      <c r="NWK273" s="266"/>
      <c r="NWL273" s="266"/>
      <c r="NWM273" s="266"/>
      <c r="NWN273" s="266"/>
      <c r="NWO273" s="266"/>
      <c r="NWP273" s="266"/>
      <c r="NWQ273" s="266"/>
      <c r="NWR273" s="266"/>
      <c r="NWS273" s="266"/>
      <c r="NWT273" s="266"/>
      <c r="NWU273" s="266"/>
      <c r="NWV273" s="266"/>
      <c r="NWW273" s="266"/>
      <c r="NWX273" s="266"/>
      <c r="NWY273" s="266"/>
      <c r="NWZ273" s="266"/>
      <c r="NXA273" s="266"/>
      <c r="NXB273" s="266"/>
      <c r="NXC273" s="266"/>
      <c r="NXD273" s="266"/>
      <c r="NXE273" s="266"/>
      <c r="NXF273" s="266"/>
      <c r="NXG273" s="266"/>
      <c r="NXH273" s="266"/>
      <c r="NXI273" s="266"/>
      <c r="NXJ273" s="266"/>
      <c r="NXK273" s="266"/>
      <c r="NXL273" s="266"/>
      <c r="NXM273" s="266"/>
      <c r="NXN273" s="266"/>
      <c r="NXO273" s="266"/>
      <c r="NXP273" s="266"/>
      <c r="NXQ273" s="266"/>
      <c r="NXR273" s="266"/>
      <c r="NXS273" s="266"/>
      <c r="NXT273" s="266"/>
      <c r="NXU273" s="266"/>
      <c r="NXV273" s="266"/>
      <c r="NXW273" s="266"/>
      <c r="NXX273" s="266"/>
      <c r="NXY273" s="266"/>
      <c r="NXZ273" s="266"/>
      <c r="NYA273" s="266"/>
      <c r="NYB273" s="266"/>
      <c r="NYC273" s="266"/>
      <c r="NYD273" s="266"/>
      <c r="NYE273" s="266"/>
      <c r="NYF273" s="266"/>
      <c r="NYG273" s="266"/>
      <c r="NYH273" s="266"/>
      <c r="NYI273" s="266"/>
      <c r="NYJ273" s="266"/>
      <c r="NYK273" s="266"/>
      <c r="NYL273" s="266"/>
      <c r="NYM273" s="266"/>
      <c r="NYN273" s="266"/>
      <c r="NYO273" s="266"/>
      <c r="NYP273" s="266"/>
      <c r="NYQ273" s="266"/>
      <c r="NYR273" s="266"/>
      <c r="NYS273" s="266"/>
      <c r="NYT273" s="266"/>
      <c r="NYU273" s="266"/>
      <c r="NYV273" s="266"/>
      <c r="NYW273" s="266"/>
      <c r="NYX273" s="266"/>
      <c r="NYY273" s="266"/>
      <c r="NYZ273" s="266"/>
      <c r="NZA273" s="266"/>
      <c r="NZB273" s="266"/>
      <c r="NZC273" s="266"/>
      <c r="NZD273" s="266"/>
      <c r="NZE273" s="266"/>
      <c r="NZF273" s="266"/>
      <c r="NZG273" s="266"/>
      <c r="NZH273" s="266"/>
      <c r="NZI273" s="266"/>
      <c r="NZJ273" s="266"/>
      <c r="NZK273" s="266"/>
      <c r="NZL273" s="266"/>
      <c r="NZM273" s="266"/>
      <c r="NZN273" s="266"/>
      <c r="NZO273" s="266"/>
      <c r="NZP273" s="266"/>
      <c r="NZQ273" s="266"/>
      <c r="NZR273" s="266"/>
      <c r="NZS273" s="266"/>
      <c r="NZT273" s="266"/>
      <c r="NZU273" s="266"/>
      <c r="NZV273" s="266"/>
      <c r="NZW273" s="266"/>
      <c r="NZX273" s="266"/>
      <c r="NZY273" s="266"/>
      <c r="NZZ273" s="266"/>
      <c r="OAA273" s="266"/>
      <c r="OAB273" s="266"/>
      <c r="OAC273" s="266"/>
      <c r="OAD273" s="266"/>
      <c r="OAE273" s="266"/>
      <c r="OAF273" s="266"/>
      <c r="OAG273" s="266"/>
      <c r="OAH273" s="266"/>
      <c r="OAI273" s="266"/>
      <c r="OAJ273" s="266"/>
      <c r="OAK273" s="266"/>
      <c r="OAL273" s="266"/>
      <c r="OAM273" s="266"/>
      <c r="OAN273" s="266"/>
      <c r="OAO273" s="266"/>
      <c r="OAP273" s="266"/>
      <c r="OAQ273" s="266"/>
      <c r="OAR273" s="266"/>
      <c r="OAS273" s="266"/>
      <c r="OAT273" s="266"/>
      <c r="OAU273" s="266"/>
      <c r="OAV273" s="266"/>
      <c r="OAW273" s="266"/>
      <c r="OAX273" s="266"/>
      <c r="OAY273" s="266"/>
      <c r="OAZ273" s="266"/>
      <c r="OBA273" s="266"/>
      <c r="OBB273" s="266"/>
      <c r="OBC273" s="266"/>
      <c r="OBD273" s="266"/>
      <c r="OBE273" s="266"/>
      <c r="OBF273" s="266"/>
      <c r="OBG273" s="266"/>
      <c r="OBH273" s="266"/>
      <c r="OBI273" s="266"/>
      <c r="OBJ273" s="266"/>
      <c r="OBK273" s="266"/>
      <c r="OBL273" s="266"/>
      <c r="OBM273" s="266"/>
      <c r="OBN273" s="266"/>
      <c r="OBO273" s="266"/>
      <c r="OBP273" s="266"/>
      <c r="OBQ273" s="266"/>
      <c r="OBR273" s="266"/>
      <c r="OBS273" s="266"/>
      <c r="OBT273" s="266"/>
      <c r="OBU273" s="266"/>
      <c r="OBV273" s="266"/>
      <c r="OBW273" s="266"/>
      <c r="OBX273" s="266"/>
      <c r="OBY273" s="266"/>
      <c r="OBZ273" s="266"/>
      <c r="OCA273" s="266"/>
      <c r="OCB273" s="266"/>
      <c r="OCC273" s="266"/>
      <c r="OCD273" s="266"/>
      <c r="OCE273" s="266"/>
      <c r="OCF273" s="266"/>
      <c r="OCG273" s="266"/>
      <c r="OCH273" s="266"/>
      <c r="OCI273" s="266"/>
      <c r="OCJ273" s="266"/>
      <c r="OCK273" s="266"/>
      <c r="OCL273" s="266"/>
      <c r="OCM273" s="266"/>
      <c r="OCN273" s="266"/>
      <c r="OCO273" s="266"/>
      <c r="OCP273" s="266"/>
      <c r="OCQ273" s="266"/>
      <c r="OCR273" s="266"/>
      <c r="OCS273" s="266"/>
      <c r="OCT273" s="266"/>
      <c r="OCU273" s="266"/>
      <c r="OCV273" s="266"/>
      <c r="OCW273" s="266"/>
      <c r="OCX273" s="266"/>
      <c r="OCY273" s="266"/>
      <c r="OCZ273" s="266"/>
      <c r="ODA273" s="266"/>
      <c r="ODB273" s="266"/>
      <c r="ODC273" s="266"/>
      <c r="ODD273" s="266"/>
      <c r="ODE273" s="266"/>
      <c r="ODF273" s="266"/>
      <c r="ODG273" s="266"/>
      <c r="ODH273" s="266"/>
      <c r="ODI273" s="266"/>
      <c r="ODJ273" s="266"/>
      <c r="ODK273" s="266"/>
      <c r="ODL273" s="266"/>
      <c r="ODM273" s="266"/>
      <c r="ODN273" s="266"/>
      <c r="ODO273" s="266"/>
      <c r="ODP273" s="266"/>
      <c r="ODQ273" s="266"/>
      <c r="ODR273" s="266"/>
      <c r="ODS273" s="266"/>
      <c r="ODT273" s="266"/>
      <c r="ODU273" s="266"/>
      <c r="ODV273" s="266"/>
      <c r="ODW273" s="266"/>
      <c r="ODX273" s="266"/>
      <c r="ODY273" s="266"/>
      <c r="ODZ273" s="266"/>
      <c r="OEA273" s="266"/>
      <c r="OEB273" s="266"/>
      <c r="OEC273" s="266"/>
      <c r="OED273" s="266"/>
      <c r="OEE273" s="266"/>
      <c r="OEF273" s="266"/>
      <c r="OEG273" s="266"/>
      <c r="OEH273" s="266"/>
      <c r="OEI273" s="266"/>
      <c r="OEJ273" s="266"/>
      <c r="OEK273" s="266"/>
      <c r="OEL273" s="266"/>
      <c r="OEM273" s="266"/>
      <c r="OEN273" s="266"/>
      <c r="OEO273" s="266"/>
      <c r="OEP273" s="266"/>
      <c r="OEQ273" s="266"/>
      <c r="OER273" s="266"/>
      <c r="OES273" s="266"/>
      <c r="OET273" s="266"/>
      <c r="OEU273" s="266"/>
      <c r="OEV273" s="266"/>
      <c r="OEW273" s="266"/>
      <c r="OEX273" s="266"/>
      <c r="OEY273" s="266"/>
      <c r="OEZ273" s="266"/>
      <c r="OFA273" s="266"/>
      <c r="OFB273" s="266"/>
      <c r="OFC273" s="266"/>
      <c r="OFD273" s="266"/>
      <c r="OFE273" s="266"/>
      <c r="OFF273" s="266"/>
      <c r="OFG273" s="266"/>
      <c r="OFH273" s="266"/>
      <c r="OFI273" s="266"/>
      <c r="OFJ273" s="266"/>
      <c r="OFK273" s="266"/>
      <c r="OFL273" s="266"/>
      <c r="OFM273" s="266"/>
      <c r="OFN273" s="266"/>
      <c r="OFO273" s="266"/>
      <c r="OFP273" s="266"/>
      <c r="OFQ273" s="266"/>
      <c r="OFR273" s="266"/>
      <c r="OFS273" s="266"/>
      <c r="OFT273" s="266"/>
      <c r="OFU273" s="266"/>
      <c r="OFV273" s="266"/>
      <c r="OFW273" s="266"/>
      <c r="OFX273" s="266"/>
      <c r="OFY273" s="266"/>
      <c r="OFZ273" s="266"/>
      <c r="OGA273" s="266"/>
      <c r="OGB273" s="266"/>
      <c r="OGC273" s="266"/>
      <c r="OGD273" s="266"/>
      <c r="OGE273" s="266"/>
      <c r="OGF273" s="266"/>
      <c r="OGG273" s="266"/>
      <c r="OGH273" s="266"/>
      <c r="OGI273" s="266"/>
      <c r="OGJ273" s="266"/>
      <c r="OGK273" s="266"/>
      <c r="OGL273" s="266"/>
      <c r="OGM273" s="266"/>
      <c r="OGN273" s="266"/>
      <c r="OGO273" s="266"/>
      <c r="OGP273" s="266"/>
      <c r="OGQ273" s="266"/>
      <c r="OGR273" s="266"/>
      <c r="OGS273" s="266"/>
      <c r="OGT273" s="266"/>
      <c r="OGU273" s="266"/>
      <c r="OGV273" s="266"/>
      <c r="OGW273" s="266"/>
      <c r="OGX273" s="266"/>
      <c r="OGY273" s="266"/>
      <c r="OGZ273" s="266"/>
      <c r="OHA273" s="266"/>
      <c r="OHB273" s="266"/>
      <c r="OHC273" s="266"/>
      <c r="OHD273" s="266"/>
      <c r="OHE273" s="266"/>
      <c r="OHF273" s="266"/>
      <c r="OHG273" s="266"/>
      <c r="OHH273" s="266"/>
      <c r="OHI273" s="266"/>
      <c r="OHJ273" s="266"/>
      <c r="OHK273" s="266"/>
      <c r="OHL273" s="266"/>
      <c r="OHM273" s="266"/>
      <c r="OHN273" s="266"/>
      <c r="OHO273" s="266"/>
      <c r="OHP273" s="266"/>
      <c r="OHQ273" s="266"/>
      <c r="OHR273" s="266"/>
      <c r="OHS273" s="266"/>
      <c r="OHT273" s="266"/>
      <c r="OHU273" s="266"/>
      <c r="OHV273" s="266"/>
      <c r="OHW273" s="266"/>
      <c r="OHX273" s="266"/>
      <c r="OHY273" s="266"/>
      <c r="OHZ273" s="266"/>
      <c r="OIA273" s="266"/>
      <c r="OIB273" s="266"/>
      <c r="OIC273" s="266"/>
      <c r="OID273" s="266"/>
      <c r="OIE273" s="266"/>
      <c r="OIF273" s="266"/>
      <c r="OIG273" s="266"/>
      <c r="OIH273" s="266"/>
      <c r="OII273" s="266"/>
      <c r="OIJ273" s="266"/>
      <c r="OIK273" s="266"/>
      <c r="OIL273" s="266"/>
      <c r="OIM273" s="266"/>
      <c r="OIN273" s="266"/>
      <c r="OIO273" s="266"/>
      <c r="OIP273" s="266"/>
      <c r="OIQ273" s="266"/>
      <c r="OIR273" s="266"/>
      <c r="OIS273" s="266"/>
      <c r="OIT273" s="266"/>
      <c r="OIU273" s="266"/>
      <c r="OIV273" s="266"/>
      <c r="OIW273" s="266"/>
      <c r="OIX273" s="266"/>
      <c r="OIY273" s="266"/>
      <c r="OIZ273" s="266"/>
      <c r="OJA273" s="266"/>
      <c r="OJB273" s="266"/>
      <c r="OJC273" s="266"/>
      <c r="OJD273" s="266"/>
      <c r="OJE273" s="266"/>
      <c r="OJF273" s="266"/>
      <c r="OJG273" s="266"/>
      <c r="OJH273" s="266"/>
      <c r="OJI273" s="266"/>
      <c r="OJJ273" s="266"/>
      <c r="OJK273" s="266"/>
      <c r="OJL273" s="266"/>
      <c r="OJM273" s="266"/>
      <c r="OJN273" s="266"/>
      <c r="OJO273" s="266"/>
      <c r="OJP273" s="266"/>
      <c r="OJQ273" s="266"/>
      <c r="OJR273" s="266"/>
      <c r="OJS273" s="266"/>
      <c r="OJT273" s="266"/>
      <c r="OJU273" s="266"/>
      <c r="OJV273" s="266"/>
      <c r="OJW273" s="266"/>
      <c r="OJX273" s="266"/>
      <c r="OJY273" s="266"/>
      <c r="OJZ273" s="266"/>
      <c r="OKA273" s="266"/>
      <c r="OKB273" s="266"/>
      <c r="OKC273" s="266"/>
      <c r="OKD273" s="266"/>
      <c r="OKE273" s="266"/>
      <c r="OKF273" s="266"/>
      <c r="OKG273" s="266"/>
      <c r="OKH273" s="266"/>
      <c r="OKI273" s="266"/>
      <c r="OKJ273" s="266"/>
      <c r="OKK273" s="266"/>
      <c r="OKL273" s="266"/>
      <c r="OKM273" s="266"/>
      <c r="OKN273" s="266"/>
      <c r="OKO273" s="266"/>
      <c r="OKP273" s="266"/>
      <c r="OKQ273" s="266"/>
      <c r="OKR273" s="266"/>
      <c r="OKS273" s="266"/>
      <c r="OKT273" s="266"/>
      <c r="OKU273" s="266"/>
      <c r="OKV273" s="266"/>
      <c r="OKW273" s="266"/>
      <c r="OKX273" s="266"/>
      <c r="OKY273" s="266"/>
      <c r="OKZ273" s="266"/>
      <c r="OLA273" s="266"/>
      <c r="OLB273" s="266"/>
      <c r="OLC273" s="266"/>
      <c r="OLD273" s="266"/>
      <c r="OLE273" s="266"/>
      <c r="OLF273" s="266"/>
      <c r="OLG273" s="266"/>
      <c r="OLH273" s="266"/>
      <c r="OLI273" s="266"/>
      <c r="OLJ273" s="266"/>
      <c r="OLK273" s="266"/>
      <c r="OLL273" s="266"/>
      <c r="OLM273" s="266"/>
      <c r="OLN273" s="266"/>
      <c r="OLO273" s="266"/>
      <c r="OLP273" s="266"/>
      <c r="OLQ273" s="266"/>
      <c r="OLR273" s="266"/>
      <c r="OLS273" s="266"/>
      <c r="OLT273" s="266"/>
      <c r="OLU273" s="266"/>
      <c r="OLV273" s="266"/>
      <c r="OLW273" s="266"/>
      <c r="OLX273" s="266"/>
      <c r="OLY273" s="266"/>
      <c r="OLZ273" s="266"/>
      <c r="OMA273" s="266"/>
      <c r="OMB273" s="266"/>
      <c r="OMC273" s="266"/>
      <c r="OMD273" s="266"/>
      <c r="OME273" s="266"/>
      <c r="OMF273" s="266"/>
      <c r="OMG273" s="266"/>
      <c r="OMH273" s="266"/>
      <c r="OMI273" s="266"/>
      <c r="OMJ273" s="266"/>
      <c r="OMK273" s="266"/>
      <c r="OML273" s="266"/>
      <c r="OMM273" s="266"/>
      <c r="OMN273" s="266"/>
      <c r="OMO273" s="266"/>
      <c r="OMP273" s="266"/>
      <c r="OMQ273" s="266"/>
      <c r="OMR273" s="266"/>
      <c r="OMS273" s="266"/>
      <c r="OMT273" s="266"/>
      <c r="OMU273" s="266"/>
      <c r="OMV273" s="266"/>
      <c r="OMW273" s="266"/>
      <c r="OMX273" s="266"/>
      <c r="OMY273" s="266"/>
      <c r="OMZ273" s="266"/>
      <c r="ONA273" s="266"/>
      <c r="ONB273" s="266"/>
      <c r="ONC273" s="266"/>
      <c r="OND273" s="266"/>
      <c r="ONE273" s="266"/>
      <c r="ONF273" s="266"/>
      <c r="ONG273" s="266"/>
      <c r="ONH273" s="266"/>
      <c r="ONI273" s="266"/>
      <c r="ONJ273" s="266"/>
      <c r="ONK273" s="266"/>
      <c r="ONL273" s="266"/>
      <c r="ONM273" s="266"/>
      <c r="ONN273" s="266"/>
      <c r="ONO273" s="266"/>
      <c r="ONP273" s="266"/>
      <c r="ONQ273" s="266"/>
      <c r="ONR273" s="266"/>
      <c r="ONS273" s="266"/>
      <c r="ONT273" s="266"/>
      <c r="ONU273" s="266"/>
      <c r="ONV273" s="266"/>
      <c r="ONW273" s="266"/>
      <c r="ONX273" s="266"/>
      <c r="ONY273" s="266"/>
      <c r="ONZ273" s="266"/>
      <c r="OOA273" s="266"/>
      <c r="OOB273" s="266"/>
      <c r="OOC273" s="266"/>
      <c r="OOD273" s="266"/>
      <c r="OOE273" s="266"/>
      <c r="OOF273" s="266"/>
      <c r="OOG273" s="266"/>
      <c r="OOH273" s="266"/>
      <c r="OOI273" s="266"/>
      <c r="OOJ273" s="266"/>
      <c r="OOK273" s="266"/>
      <c r="OOL273" s="266"/>
      <c r="OOM273" s="266"/>
      <c r="OON273" s="266"/>
      <c r="OOO273" s="266"/>
      <c r="OOP273" s="266"/>
      <c r="OOQ273" s="266"/>
      <c r="OOR273" s="266"/>
      <c r="OOS273" s="266"/>
      <c r="OOT273" s="266"/>
      <c r="OOU273" s="266"/>
      <c r="OOV273" s="266"/>
      <c r="OOW273" s="266"/>
      <c r="OOX273" s="266"/>
      <c r="OOY273" s="266"/>
      <c r="OOZ273" s="266"/>
      <c r="OPA273" s="266"/>
      <c r="OPB273" s="266"/>
      <c r="OPC273" s="266"/>
      <c r="OPD273" s="266"/>
      <c r="OPE273" s="266"/>
      <c r="OPF273" s="266"/>
      <c r="OPG273" s="266"/>
      <c r="OPH273" s="266"/>
      <c r="OPI273" s="266"/>
      <c r="OPJ273" s="266"/>
      <c r="OPK273" s="266"/>
      <c r="OPL273" s="266"/>
      <c r="OPM273" s="266"/>
      <c r="OPN273" s="266"/>
      <c r="OPO273" s="266"/>
      <c r="OPP273" s="266"/>
      <c r="OPQ273" s="266"/>
      <c r="OPR273" s="266"/>
      <c r="OPS273" s="266"/>
      <c r="OPT273" s="266"/>
      <c r="OPU273" s="266"/>
      <c r="OPV273" s="266"/>
      <c r="OPW273" s="266"/>
      <c r="OPX273" s="266"/>
      <c r="OPY273" s="266"/>
      <c r="OPZ273" s="266"/>
      <c r="OQA273" s="266"/>
      <c r="OQB273" s="266"/>
      <c r="OQC273" s="266"/>
      <c r="OQD273" s="266"/>
      <c r="OQE273" s="266"/>
      <c r="OQF273" s="266"/>
      <c r="OQG273" s="266"/>
      <c r="OQH273" s="266"/>
      <c r="OQI273" s="266"/>
      <c r="OQJ273" s="266"/>
      <c r="OQK273" s="266"/>
      <c r="OQL273" s="266"/>
      <c r="OQM273" s="266"/>
      <c r="OQN273" s="266"/>
      <c r="OQO273" s="266"/>
      <c r="OQP273" s="266"/>
      <c r="OQQ273" s="266"/>
      <c r="OQR273" s="266"/>
      <c r="OQS273" s="266"/>
      <c r="OQT273" s="266"/>
      <c r="OQU273" s="266"/>
      <c r="OQV273" s="266"/>
      <c r="OQW273" s="266"/>
      <c r="OQX273" s="266"/>
      <c r="OQY273" s="266"/>
      <c r="OQZ273" s="266"/>
      <c r="ORA273" s="266"/>
      <c r="ORB273" s="266"/>
      <c r="ORC273" s="266"/>
      <c r="ORD273" s="266"/>
      <c r="ORE273" s="266"/>
      <c r="ORF273" s="266"/>
      <c r="ORG273" s="266"/>
      <c r="ORH273" s="266"/>
      <c r="ORI273" s="266"/>
      <c r="ORJ273" s="266"/>
      <c r="ORK273" s="266"/>
      <c r="ORL273" s="266"/>
      <c r="ORM273" s="266"/>
      <c r="ORN273" s="266"/>
      <c r="ORO273" s="266"/>
      <c r="ORP273" s="266"/>
      <c r="ORQ273" s="266"/>
      <c r="ORR273" s="266"/>
      <c r="ORS273" s="266"/>
      <c r="ORT273" s="266"/>
      <c r="ORU273" s="266"/>
      <c r="ORV273" s="266"/>
      <c r="ORW273" s="266"/>
      <c r="ORX273" s="266"/>
      <c r="ORY273" s="266"/>
      <c r="ORZ273" s="266"/>
      <c r="OSA273" s="266"/>
      <c r="OSB273" s="266"/>
      <c r="OSC273" s="266"/>
      <c r="OSD273" s="266"/>
      <c r="OSE273" s="266"/>
      <c r="OSF273" s="266"/>
      <c r="OSG273" s="266"/>
      <c r="OSH273" s="266"/>
      <c r="OSI273" s="266"/>
      <c r="OSJ273" s="266"/>
      <c r="OSK273" s="266"/>
      <c r="OSL273" s="266"/>
      <c r="OSM273" s="266"/>
      <c r="OSN273" s="266"/>
      <c r="OSO273" s="266"/>
      <c r="OSP273" s="266"/>
      <c r="OSQ273" s="266"/>
      <c r="OSR273" s="266"/>
      <c r="OSS273" s="266"/>
      <c r="OST273" s="266"/>
      <c r="OSU273" s="266"/>
      <c r="OSV273" s="266"/>
      <c r="OSW273" s="266"/>
      <c r="OSX273" s="266"/>
      <c r="OSY273" s="266"/>
      <c r="OSZ273" s="266"/>
      <c r="OTA273" s="266"/>
      <c r="OTB273" s="266"/>
      <c r="OTC273" s="266"/>
      <c r="OTD273" s="266"/>
      <c r="OTE273" s="266"/>
      <c r="OTF273" s="266"/>
      <c r="OTG273" s="266"/>
      <c r="OTH273" s="266"/>
      <c r="OTI273" s="266"/>
      <c r="OTJ273" s="266"/>
      <c r="OTK273" s="266"/>
      <c r="OTL273" s="266"/>
      <c r="OTM273" s="266"/>
      <c r="OTN273" s="266"/>
      <c r="OTO273" s="266"/>
      <c r="OTP273" s="266"/>
      <c r="OTQ273" s="266"/>
      <c r="OTR273" s="266"/>
      <c r="OTS273" s="266"/>
      <c r="OTT273" s="266"/>
      <c r="OTU273" s="266"/>
      <c r="OTV273" s="266"/>
      <c r="OTW273" s="266"/>
      <c r="OTX273" s="266"/>
      <c r="OTY273" s="266"/>
      <c r="OTZ273" s="266"/>
      <c r="OUA273" s="266"/>
      <c r="OUB273" s="266"/>
      <c r="OUC273" s="266"/>
      <c r="OUD273" s="266"/>
      <c r="OUE273" s="266"/>
      <c r="OUF273" s="266"/>
      <c r="OUG273" s="266"/>
      <c r="OUH273" s="266"/>
      <c r="OUI273" s="266"/>
      <c r="OUJ273" s="266"/>
      <c r="OUK273" s="266"/>
      <c r="OUL273" s="266"/>
      <c r="OUM273" s="266"/>
      <c r="OUN273" s="266"/>
      <c r="OUO273" s="266"/>
      <c r="OUP273" s="266"/>
      <c r="OUQ273" s="266"/>
      <c r="OUR273" s="266"/>
      <c r="OUS273" s="266"/>
      <c r="OUT273" s="266"/>
      <c r="OUU273" s="266"/>
      <c r="OUV273" s="266"/>
      <c r="OUW273" s="266"/>
      <c r="OUX273" s="266"/>
      <c r="OUY273" s="266"/>
      <c r="OUZ273" s="266"/>
      <c r="OVA273" s="266"/>
      <c r="OVB273" s="266"/>
      <c r="OVC273" s="266"/>
      <c r="OVD273" s="266"/>
      <c r="OVE273" s="266"/>
      <c r="OVF273" s="266"/>
      <c r="OVG273" s="266"/>
      <c r="OVH273" s="266"/>
      <c r="OVI273" s="266"/>
      <c r="OVJ273" s="266"/>
      <c r="OVK273" s="266"/>
      <c r="OVL273" s="266"/>
      <c r="OVM273" s="266"/>
      <c r="OVN273" s="266"/>
      <c r="OVO273" s="266"/>
      <c r="OVP273" s="266"/>
      <c r="OVQ273" s="266"/>
      <c r="OVR273" s="266"/>
      <c r="OVS273" s="266"/>
      <c r="OVT273" s="266"/>
      <c r="OVU273" s="266"/>
      <c r="OVV273" s="266"/>
      <c r="OVW273" s="266"/>
      <c r="OVX273" s="266"/>
      <c r="OVY273" s="266"/>
      <c r="OVZ273" s="266"/>
      <c r="OWA273" s="266"/>
      <c r="OWB273" s="266"/>
      <c r="OWC273" s="266"/>
      <c r="OWD273" s="266"/>
      <c r="OWE273" s="266"/>
      <c r="OWF273" s="266"/>
      <c r="OWG273" s="266"/>
      <c r="OWH273" s="266"/>
      <c r="OWI273" s="266"/>
      <c r="OWJ273" s="266"/>
      <c r="OWK273" s="266"/>
      <c r="OWL273" s="266"/>
      <c r="OWM273" s="266"/>
      <c r="OWN273" s="266"/>
      <c r="OWO273" s="266"/>
      <c r="OWP273" s="266"/>
      <c r="OWQ273" s="266"/>
      <c r="OWR273" s="266"/>
      <c r="OWS273" s="266"/>
      <c r="OWT273" s="266"/>
      <c r="OWU273" s="266"/>
      <c r="OWV273" s="266"/>
      <c r="OWW273" s="266"/>
      <c r="OWX273" s="266"/>
      <c r="OWY273" s="266"/>
      <c r="OWZ273" s="266"/>
      <c r="OXA273" s="266"/>
      <c r="OXB273" s="266"/>
      <c r="OXC273" s="266"/>
      <c r="OXD273" s="266"/>
      <c r="OXE273" s="266"/>
      <c r="OXF273" s="266"/>
      <c r="OXG273" s="266"/>
      <c r="OXH273" s="266"/>
      <c r="OXI273" s="266"/>
      <c r="OXJ273" s="266"/>
      <c r="OXK273" s="266"/>
      <c r="OXL273" s="266"/>
      <c r="OXM273" s="266"/>
      <c r="OXN273" s="266"/>
      <c r="OXO273" s="266"/>
      <c r="OXP273" s="266"/>
      <c r="OXQ273" s="266"/>
      <c r="OXR273" s="266"/>
      <c r="OXS273" s="266"/>
      <c r="OXT273" s="266"/>
      <c r="OXU273" s="266"/>
      <c r="OXV273" s="266"/>
      <c r="OXW273" s="266"/>
      <c r="OXX273" s="266"/>
      <c r="OXY273" s="266"/>
      <c r="OXZ273" s="266"/>
      <c r="OYA273" s="266"/>
      <c r="OYB273" s="266"/>
      <c r="OYC273" s="266"/>
      <c r="OYD273" s="266"/>
      <c r="OYE273" s="266"/>
      <c r="OYF273" s="266"/>
      <c r="OYG273" s="266"/>
      <c r="OYH273" s="266"/>
      <c r="OYI273" s="266"/>
      <c r="OYJ273" s="266"/>
      <c r="OYK273" s="266"/>
      <c r="OYL273" s="266"/>
      <c r="OYM273" s="266"/>
      <c r="OYN273" s="266"/>
      <c r="OYO273" s="266"/>
      <c r="OYP273" s="266"/>
      <c r="OYQ273" s="266"/>
      <c r="OYR273" s="266"/>
      <c r="OYS273" s="266"/>
      <c r="OYT273" s="266"/>
      <c r="OYU273" s="266"/>
      <c r="OYV273" s="266"/>
      <c r="OYW273" s="266"/>
      <c r="OYX273" s="266"/>
      <c r="OYY273" s="266"/>
      <c r="OYZ273" s="266"/>
      <c r="OZA273" s="266"/>
      <c r="OZB273" s="266"/>
      <c r="OZC273" s="266"/>
      <c r="OZD273" s="266"/>
      <c r="OZE273" s="266"/>
      <c r="OZF273" s="266"/>
      <c r="OZG273" s="266"/>
      <c r="OZH273" s="266"/>
      <c r="OZI273" s="266"/>
      <c r="OZJ273" s="266"/>
      <c r="OZK273" s="266"/>
      <c r="OZL273" s="266"/>
      <c r="OZM273" s="266"/>
      <c r="OZN273" s="266"/>
      <c r="OZO273" s="266"/>
      <c r="OZP273" s="266"/>
      <c r="OZQ273" s="266"/>
      <c r="OZR273" s="266"/>
      <c r="OZS273" s="266"/>
      <c r="OZT273" s="266"/>
      <c r="OZU273" s="266"/>
      <c r="OZV273" s="266"/>
      <c r="OZW273" s="266"/>
      <c r="OZX273" s="266"/>
      <c r="OZY273" s="266"/>
      <c r="OZZ273" s="266"/>
      <c r="PAA273" s="266"/>
      <c r="PAB273" s="266"/>
      <c r="PAC273" s="266"/>
      <c r="PAD273" s="266"/>
      <c r="PAE273" s="266"/>
      <c r="PAF273" s="266"/>
      <c r="PAG273" s="266"/>
      <c r="PAH273" s="266"/>
      <c r="PAI273" s="266"/>
      <c r="PAJ273" s="266"/>
      <c r="PAK273" s="266"/>
      <c r="PAL273" s="266"/>
      <c r="PAM273" s="266"/>
      <c r="PAN273" s="266"/>
      <c r="PAO273" s="266"/>
      <c r="PAP273" s="266"/>
      <c r="PAQ273" s="266"/>
      <c r="PAR273" s="266"/>
      <c r="PAS273" s="266"/>
      <c r="PAT273" s="266"/>
      <c r="PAU273" s="266"/>
      <c r="PAV273" s="266"/>
      <c r="PAW273" s="266"/>
      <c r="PAX273" s="266"/>
      <c r="PAY273" s="266"/>
      <c r="PAZ273" s="266"/>
      <c r="PBA273" s="266"/>
      <c r="PBB273" s="266"/>
      <c r="PBC273" s="266"/>
      <c r="PBD273" s="266"/>
      <c r="PBE273" s="266"/>
      <c r="PBF273" s="266"/>
      <c r="PBG273" s="266"/>
      <c r="PBH273" s="266"/>
      <c r="PBI273" s="266"/>
      <c r="PBJ273" s="266"/>
      <c r="PBK273" s="266"/>
      <c r="PBL273" s="266"/>
      <c r="PBM273" s="266"/>
      <c r="PBN273" s="266"/>
      <c r="PBO273" s="266"/>
      <c r="PBP273" s="266"/>
      <c r="PBQ273" s="266"/>
      <c r="PBR273" s="266"/>
      <c r="PBS273" s="266"/>
      <c r="PBT273" s="266"/>
      <c r="PBU273" s="266"/>
      <c r="PBV273" s="266"/>
      <c r="PBW273" s="266"/>
      <c r="PBX273" s="266"/>
      <c r="PBY273" s="266"/>
      <c r="PBZ273" s="266"/>
      <c r="PCA273" s="266"/>
      <c r="PCB273" s="266"/>
      <c r="PCC273" s="266"/>
      <c r="PCD273" s="266"/>
      <c r="PCE273" s="266"/>
      <c r="PCF273" s="266"/>
      <c r="PCG273" s="266"/>
      <c r="PCH273" s="266"/>
      <c r="PCI273" s="266"/>
      <c r="PCJ273" s="266"/>
      <c r="PCK273" s="266"/>
      <c r="PCL273" s="266"/>
      <c r="PCM273" s="266"/>
      <c r="PCN273" s="266"/>
      <c r="PCO273" s="266"/>
      <c r="PCP273" s="266"/>
      <c r="PCQ273" s="266"/>
      <c r="PCR273" s="266"/>
      <c r="PCS273" s="266"/>
      <c r="PCT273" s="266"/>
      <c r="PCU273" s="266"/>
      <c r="PCV273" s="266"/>
      <c r="PCW273" s="266"/>
      <c r="PCX273" s="266"/>
      <c r="PCY273" s="266"/>
      <c r="PCZ273" s="266"/>
      <c r="PDA273" s="266"/>
      <c r="PDB273" s="266"/>
      <c r="PDC273" s="266"/>
      <c r="PDD273" s="266"/>
      <c r="PDE273" s="266"/>
      <c r="PDF273" s="266"/>
      <c r="PDG273" s="266"/>
      <c r="PDH273" s="266"/>
      <c r="PDI273" s="266"/>
      <c r="PDJ273" s="266"/>
      <c r="PDK273" s="266"/>
      <c r="PDL273" s="266"/>
      <c r="PDM273" s="266"/>
      <c r="PDN273" s="266"/>
      <c r="PDO273" s="266"/>
      <c r="PDP273" s="266"/>
      <c r="PDQ273" s="266"/>
      <c r="PDR273" s="266"/>
      <c r="PDS273" s="266"/>
      <c r="PDT273" s="266"/>
      <c r="PDU273" s="266"/>
      <c r="PDV273" s="266"/>
      <c r="PDW273" s="266"/>
      <c r="PDX273" s="266"/>
      <c r="PDY273" s="266"/>
      <c r="PDZ273" s="266"/>
      <c r="PEA273" s="266"/>
      <c r="PEB273" s="266"/>
      <c r="PEC273" s="266"/>
      <c r="PED273" s="266"/>
      <c r="PEE273" s="266"/>
      <c r="PEF273" s="266"/>
      <c r="PEG273" s="266"/>
      <c r="PEH273" s="266"/>
      <c r="PEI273" s="266"/>
      <c r="PEJ273" s="266"/>
      <c r="PEK273" s="266"/>
      <c r="PEL273" s="266"/>
      <c r="PEM273" s="266"/>
      <c r="PEN273" s="266"/>
      <c r="PEO273" s="266"/>
      <c r="PEP273" s="266"/>
      <c r="PEQ273" s="266"/>
      <c r="PER273" s="266"/>
      <c r="PES273" s="266"/>
      <c r="PET273" s="266"/>
      <c r="PEU273" s="266"/>
      <c r="PEV273" s="266"/>
      <c r="PEW273" s="266"/>
      <c r="PEX273" s="266"/>
      <c r="PEY273" s="266"/>
      <c r="PEZ273" s="266"/>
      <c r="PFA273" s="266"/>
      <c r="PFB273" s="266"/>
      <c r="PFC273" s="266"/>
      <c r="PFD273" s="266"/>
      <c r="PFE273" s="266"/>
      <c r="PFF273" s="266"/>
      <c r="PFG273" s="266"/>
      <c r="PFH273" s="266"/>
      <c r="PFI273" s="266"/>
      <c r="PFJ273" s="266"/>
      <c r="PFK273" s="266"/>
      <c r="PFL273" s="266"/>
      <c r="PFM273" s="266"/>
      <c r="PFN273" s="266"/>
      <c r="PFO273" s="266"/>
      <c r="PFP273" s="266"/>
      <c r="PFQ273" s="266"/>
      <c r="PFR273" s="266"/>
      <c r="PFS273" s="266"/>
      <c r="PFT273" s="266"/>
      <c r="PFU273" s="266"/>
      <c r="PFV273" s="266"/>
      <c r="PFW273" s="266"/>
      <c r="PFX273" s="266"/>
      <c r="PFY273" s="266"/>
      <c r="PFZ273" s="266"/>
      <c r="PGA273" s="266"/>
      <c r="PGB273" s="266"/>
      <c r="PGC273" s="266"/>
      <c r="PGD273" s="266"/>
      <c r="PGE273" s="266"/>
      <c r="PGF273" s="266"/>
      <c r="PGG273" s="266"/>
      <c r="PGH273" s="266"/>
      <c r="PGI273" s="266"/>
      <c r="PGJ273" s="266"/>
      <c r="PGK273" s="266"/>
      <c r="PGL273" s="266"/>
      <c r="PGM273" s="266"/>
      <c r="PGN273" s="266"/>
      <c r="PGO273" s="266"/>
      <c r="PGP273" s="266"/>
      <c r="PGQ273" s="266"/>
      <c r="PGR273" s="266"/>
      <c r="PGS273" s="266"/>
      <c r="PGT273" s="266"/>
      <c r="PGU273" s="266"/>
      <c r="PGV273" s="266"/>
      <c r="PGW273" s="266"/>
      <c r="PGX273" s="266"/>
      <c r="PGY273" s="266"/>
      <c r="PGZ273" s="266"/>
      <c r="PHA273" s="266"/>
      <c r="PHB273" s="266"/>
      <c r="PHC273" s="266"/>
      <c r="PHD273" s="266"/>
      <c r="PHE273" s="266"/>
      <c r="PHF273" s="266"/>
      <c r="PHG273" s="266"/>
      <c r="PHH273" s="266"/>
      <c r="PHI273" s="266"/>
      <c r="PHJ273" s="266"/>
      <c r="PHK273" s="266"/>
      <c r="PHL273" s="266"/>
      <c r="PHM273" s="266"/>
      <c r="PHN273" s="266"/>
      <c r="PHO273" s="266"/>
      <c r="PHP273" s="266"/>
      <c r="PHQ273" s="266"/>
      <c r="PHR273" s="266"/>
      <c r="PHS273" s="266"/>
      <c r="PHT273" s="266"/>
      <c r="PHU273" s="266"/>
      <c r="PHV273" s="266"/>
      <c r="PHW273" s="266"/>
      <c r="PHX273" s="266"/>
      <c r="PHY273" s="266"/>
      <c r="PHZ273" s="266"/>
      <c r="PIA273" s="266"/>
      <c r="PIB273" s="266"/>
      <c r="PIC273" s="266"/>
      <c r="PID273" s="266"/>
      <c r="PIE273" s="266"/>
      <c r="PIF273" s="266"/>
      <c r="PIG273" s="266"/>
      <c r="PIH273" s="266"/>
      <c r="PII273" s="266"/>
      <c r="PIJ273" s="266"/>
      <c r="PIK273" s="266"/>
      <c r="PIL273" s="266"/>
      <c r="PIM273" s="266"/>
      <c r="PIN273" s="266"/>
      <c r="PIO273" s="266"/>
      <c r="PIP273" s="266"/>
      <c r="PIQ273" s="266"/>
      <c r="PIR273" s="266"/>
      <c r="PIS273" s="266"/>
      <c r="PIT273" s="266"/>
      <c r="PIU273" s="266"/>
      <c r="PIV273" s="266"/>
      <c r="PIW273" s="266"/>
      <c r="PIX273" s="266"/>
      <c r="PIY273" s="266"/>
      <c r="PIZ273" s="266"/>
      <c r="PJA273" s="266"/>
      <c r="PJB273" s="266"/>
      <c r="PJC273" s="266"/>
      <c r="PJD273" s="266"/>
      <c r="PJE273" s="266"/>
      <c r="PJF273" s="266"/>
      <c r="PJG273" s="266"/>
      <c r="PJH273" s="266"/>
      <c r="PJI273" s="266"/>
      <c r="PJJ273" s="266"/>
      <c r="PJK273" s="266"/>
      <c r="PJL273" s="266"/>
      <c r="PJM273" s="266"/>
      <c r="PJN273" s="266"/>
      <c r="PJO273" s="266"/>
      <c r="PJP273" s="266"/>
      <c r="PJQ273" s="266"/>
      <c r="PJR273" s="266"/>
      <c r="PJS273" s="266"/>
      <c r="PJT273" s="266"/>
      <c r="PJU273" s="266"/>
      <c r="PJV273" s="266"/>
      <c r="PJW273" s="266"/>
      <c r="PJX273" s="266"/>
      <c r="PJY273" s="266"/>
      <c r="PJZ273" s="266"/>
      <c r="PKA273" s="266"/>
      <c r="PKB273" s="266"/>
      <c r="PKC273" s="266"/>
      <c r="PKD273" s="266"/>
      <c r="PKE273" s="266"/>
      <c r="PKF273" s="266"/>
      <c r="PKG273" s="266"/>
      <c r="PKH273" s="266"/>
      <c r="PKI273" s="266"/>
      <c r="PKJ273" s="266"/>
      <c r="PKK273" s="266"/>
      <c r="PKL273" s="266"/>
      <c r="PKM273" s="266"/>
      <c r="PKN273" s="266"/>
      <c r="PKO273" s="266"/>
      <c r="PKP273" s="266"/>
      <c r="PKQ273" s="266"/>
      <c r="PKR273" s="266"/>
      <c r="PKS273" s="266"/>
      <c r="PKT273" s="266"/>
      <c r="PKU273" s="266"/>
      <c r="PKV273" s="266"/>
      <c r="PKW273" s="266"/>
      <c r="PKX273" s="266"/>
      <c r="PKY273" s="266"/>
      <c r="PKZ273" s="266"/>
      <c r="PLA273" s="266"/>
      <c r="PLB273" s="266"/>
      <c r="PLC273" s="266"/>
      <c r="PLD273" s="266"/>
      <c r="PLE273" s="266"/>
      <c r="PLF273" s="266"/>
      <c r="PLG273" s="266"/>
      <c r="PLH273" s="266"/>
      <c r="PLI273" s="266"/>
      <c r="PLJ273" s="266"/>
      <c r="PLK273" s="266"/>
      <c r="PLL273" s="266"/>
      <c r="PLM273" s="266"/>
      <c r="PLN273" s="266"/>
      <c r="PLO273" s="266"/>
      <c r="PLP273" s="266"/>
      <c r="PLQ273" s="266"/>
      <c r="PLR273" s="266"/>
      <c r="PLS273" s="266"/>
      <c r="PLT273" s="266"/>
      <c r="PLU273" s="266"/>
      <c r="PLV273" s="266"/>
      <c r="PLW273" s="266"/>
      <c r="PLX273" s="266"/>
      <c r="PLY273" s="266"/>
      <c r="PLZ273" s="266"/>
      <c r="PMA273" s="266"/>
      <c r="PMB273" s="266"/>
      <c r="PMC273" s="266"/>
      <c r="PMD273" s="266"/>
      <c r="PME273" s="266"/>
      <c r="PMF273" s="266"/>
      <c r="PMG273" s="266"/>
      <c r="PMH273" s="266"/>
      <c r="PMI273" s="266"/>
      <c r="PMJ273" s="266"/>
      <c r="PMK273" s="266"/>
      <c r="PML273" s="266"/>
      <c r="PMM273" s="266"/>
      <c r="PMN273" s="266"/>
      <c r="PMO273" s="266"/>
      <c r="PMP273" s="266"/>
      <c r="PMQ273" s="266"/>
      <c r="PMR273" s="266"/>
      <c r="PMS273" s="266"/>
      <c r="PMT273" s="266"/>
      <c r="PMU273" s="266"/>
      <c r="PMV273" s="266"/>
      <c r="PMW273" s="266"/>
      <c r="PMX273" s="266"/>
      <c r="PMY273" s="266"/>
      <c r="PMZ273" s="266"/>
      <c r="PNA273" s="266"/>
      <c r="PNB273" s="266"/>
      <c r="PNC273" s="266"/>
      <c r="PND273" s="266"/>
      <c r="PNE273" s="266"/>
      <c r="PNF273" s="266"/>
      <c r="PNG273" s="266"/>
      <c r="PNH273" s="266"/>
      <c r="PNI273" s="266"/>
      <c r="PNJ273" s="266"/>
      <c r="PNK273" s="266"/>
      <c r="PNL273" s="266"/>
      <c r="PNM273" s="266"/>
      <c r="PNN273" s="266"/>
      <c r="PNO273" s="266"/>
      <c r="PNP273" s="266"/>
      <c r="PNQ273" s="266"/>
      <c r="PNR273" s="266"/>
      <c r="PNS273" s="266"/>
      <c r="PNT273" s="266"/>
      <c r="PNU273" s="266"/>
      <c r="PNV273" s="266"/>
      <c r="PNW273" s="266"/>
      <c r="PNX273" s="266"/>
      <c r="PNY273" s="266"/>
      <c r="PNZ273" s="266"/>
      <c r="POA273" s="266"/>
      <c r="POB273" s="266"/>
      <c r="POC273" s="266"/>
      <c r="POD273" s="266"/>
      <c r="POE273" s="266"/>
      <c r="POF273" s="266"/>
      <c r="POG273" s="266"/>
      <c r="POH273" s="266"/>
      <c r="POI273" s="266"/>
      <c r="POJ273" s="266"/>
      <c r="POK273" s="266"/>
      <c r="POL273" s="266"/>
      <c r="POM273" s="266"/>
      <c r="PON273" s="266"/>
      <c r="POO273" s="266"/>
      <c r="POP273" s="266"/>
      <c r="POQ273" s="266"/>
      <c r="POR273" s="266"/>
      <c r="POS273" s="266"/>
      <c r="POT273" s="266"/>
      <c r="POU273" s="266"/>
      <c r="POV273" s="266"/>
      <c r="POW273" s="266"/>
      <c r="POX273" s="266"/>
      <c r="POY273" s="266"/>
      <c r="POZ273" s="266"/>
      <c r="PPA273" s="266"/>
      <c r="PPB273" s="266"/>
      <c r="PPC273" s="266"/>
      <c r="PPD273" s="266"/>
      <c r="PPE273" s="266"/>
      <c r="PPF273" s="266"/>
      <c r="PPG273" s="266"/>
      <c r="PPH273" s="266"/>
      <c r="PPI273" s="266"/>
      <c r="PPJ273" s="266"/>
      <c r="PPK273" s="266"/>
      <c r="PPL273" s="266"/>
      <c r="PPM273" s="266"/>
      <c r="PPN273" s="266"/>
      <c r="PPO273" s="266"/>
      <c r="PPP273" s="266"/>
      <c r="PPQ273" s="266"/>
      <c r="PPR273" s="266"/>
      <c r="PPS273" s="266"/>
      <c r="PPT273" s="266"/>
      <c r="PPU273" s="266"/>
      <c r="PPV273" s="266"/>
      <c r="PPW273" s="266"/>
      <c r="PPX273" s="266"/>
      <c r="PPY273" s="266"/>
      <c r="PPZ273" s="266"/>
      <c r="PQA273" s="266"/>
      <c r="PQB273" s="266"/>
      <c r="PQC273" s="266"/>
      <c r="PQD273" s="266"/>
      <c r="PQE273" s="266"/>
      <c r="PQF273" s="266"/>
      <c r="PQG273" s="266"/>
      <c r="PQH273" s="266"/>
      <c r="PQI273" s="266"/>
      <c r="PQJ273" s="266"/>
      <c r="PQK273" s="266"/>
      <c r="PQL273" s="266"/>
      <c r="PQM273" s="266"/>
      <c r="PQN273" s="266"/>
      <c r="PQO273" s="266"/>
      <c r="PQP273" s="266"/>
      <c r="PQQ273" s="266"/>
      <c r="PQR273" s="266"/>
      <c r="PQS273" s="266"/>
      <c r="PQT273" s="266"/>
      <c r="PQU273" s="266"/>
      <c r="PQV273" s="266"/>
      <c r="PQW273" s="266"/>
      <c r="PQX273" s="266"/>
      <c r="PQY273" s="266"/>
      <c r="PQZ273" s="266"/>
      <c r="PRA273" s="266"/>
      <c r="PRB273" s="266"/>
      <c r="PRC273" s="266"/>
      <c r="PRD273" s="266"/>
      <c r="PRE273" s="266"/>
      <c r="PRF273" s="266"/>
      <c r="PRG273" s="266"/>
      <c r="PRH273" s="266"/>
      <c r="PRI273" s="266"/>
      <c r="PRJ273" s="266"/>
      <c r="PRK273" s="266"/>
      <c r="PRL273" s="266"/>
      <c r="PRM273" s="266"/>
      <c r="PRN273" s="266"/>
      <c r="PRO273" s="266"/>
      <c r="PRP273" s="266"/>
      <c r="PRQ273" s="266"/>
      <c r="PRR273" s="266"/>
      <c r="PRS273" s="266"/>
      <c r="PRT273" s="266"/>
      <c r="PRU273" s="266"/>
      <c r="PRV273" s="266"/>
      <c r="PRW273" s="266"/>
      <c r="PRX273" s="266"/>
      <c r="PRY273" s="266"/>
      <c r="PRZ273" s="266"/>
      <c r="PSA273" s="266"/>
      <c r="PSB273" s="266"/>
      <c r="PSC273" s="266"/>
      <c r="PSD273" s="266"/>
      <c r="PSE273" s="266"/>
      <c r="PSF273" s="266"/>
      <c r="PSG273" s="266"/>
      <c r="PSH273" s="266"/>
      <c r="PSI273" s="266"/>
      <c r="PSJ273" s="266"/>
      <c r="PSK273" s="266"/>
      <c r="PSL273" s="266"/>
      <c r="PSM273" s="266"/>
      <c r="PSN273" s="266"/>
      <c r="PSO273" s="266"/>
      <c r="PSP273" s="266"/>
      <c r="PSQ273" s="266"/>
      <c r="PSR273" s="266"/>
      <c r="PSS273" s="266"/>
      <c r="PST273" s="266"/>
      <c r="PSU273" s="266"/>
      <c r="PSV273" s="266"/>
      <c r="PSW273" s="266"/>
      <c r="PSX273" s="266"/>
      <c r="PSY273" s="266"/>
      <c r="PSZ273" s="266"/>
      <c r="PTA273" s="266"/>
      <c r="PTB273" s="266"/>
      <c r="PTC273" s="266"/>
      <c r="PTD273" s="266"/>
      <c r="PTE273" s="266"/>
      <c r="PTF273" s="266"/>
      <c r="PTG273" s="266"/>
      <c r="PTH273" s="266"/>
      <c r="PTI273" s="266"/>
      <c r="PTJ273" s="266"/>
      <c r="PTK273" s="266"/>
      <c r="PTL273" s="266"/>
      <c r="PTM273" s="266"/>
      <c r="PTN273" s="266"/>
      <c r="PTO273" s="266"/>
      <c r="PTP273" s="266"/>
      <c r="PTQ273" s="266"/>
      <c r="PTR273" s="266"/>
      <c r="PTS273" s="266"/>
      <c r="PTT273" s="266"/>
      <c r="PTU273" s="266"/>
      <c r="PTV273" s="266"/>
      <c r="PTW273" s="266"/>
      <c r="PTX273" s="266"/>
      <c r="PTY273" s="266"/>
      <c r="PTZ273" s="266"/>
      <c r="PUA273" s="266"/>
      <c r="PUB273" s="266"/>
      <c r="PUC273" s="266"/>
      <c r="PUD273" s="266"/>
      <c r="PUE273" s="266"/>
      <c r="PUF273" s="266"/>
      <c r="PUG273" s="266"/>
      <c r="PUH273" s="266"/>
      <c r="PUI273" s="266"/>
      <c r="PUJ273" s="266"/>
      <c r="PUK273" s="266"/>
      <c r="PUL273" s="266"/>
      <c r="PUM273" s="266"/>
      <c r="PUN273" s="266"/>
      <c r="PUO273" s="266"/>
      <c r="PUP273" s="266"/>
      <c r="PUQ273" s="266"/>
      <c r="PUR273" s="266"/>
      <c r="PUS273" s="266"/>
      <c r="PUT273" s="266"/>
      <c r="PUU273" s="266"/>
      <c r="PUV273" s="266"/>
      <c r="PUW273" s="266"/>
      <c r="PUX273" s="266"/>
      <c r="PUY273" s="266"/>
      <c r="PUZ273" s="266"/>
      <c r="PVA273" s="266"/>
      <c r="PVB273" s="266"/>
      <c r="PVC273" s="266"/>
      <c r="PVD273" s="266"/>
      <c r="PVE273" s="266"/>
      <c r="PVF273" s="266"/>
      <c r="PVG273" s="266"/>
      <c r="PVH273" s="266"/>
      <c r="PVI273" s="266"/>
      <c r="PVJ273" s="266"/>
      <c r="PVK273" s="266"/>
      <c r="PVL273" s="266"/>
      <c r="PVM273" s="266"/>
      <c r="PVN273" s="266"/>
      <c r="PVO273" s="266"/>
      <c r="PVP273" s="266"/>
      <c r="PVQ273" s="266"/>
      <c r="PVR273" s="266"/>
      <c r="PVS273" s="266"/>
      <c r="PVT273" s="266"/>
      <c r="PVU273" s="266"/>
      <c r="PVV273" s="266"/>
      <c r="PVW273" s="266"/>
      <c r="PVX273" s="266"/>
      <c r="PVY273" s="266"/>
      <c r="PVZ273" s="266"/>
      <c r="PWA273" s="266"/>
      <c r="PWB273" s="266"/>
      <c r="PWC273" s="266"/>
      <c r="PWD273" s="266"/>
      <c r="PWE273" s="266"/>
      <c r="PWF273" s="266"/>
      <c r="PWG273" s="266"/>
      <c r="PWH273" s="266"/>
      <c r="PWI273" s="266"/>
      <c r="PWJ273" s="266"/>
      <c r="PWK273" s="266"/>
      <c r="PWL273" s="266"/>
      <c r="PWM273" s="266"/>
      <c r="PWN273" s="266"/>
      <c r="PWO273" s="266"/>
      <c r="PWP273" s="266"/>
      <c r="PWQ273" s="266"/>
      <c r="PWR273" s="266"/>
      <c r="PWS273" s="266"/>
      <c r="PWT273" s="266"/>
      <c r="PWU273" s="266"/>
      <c r="PWV273" s="266"/>
      <c r="PWW273" s="266"/>
      <c r="PWX273" s="266"/>
      <c r="PWY273" s="266"/>
      <c r="PWZ273" s="266"/>
      <c r="PXA273" s="266"/>
      <c r="PXB273" s="266"/>
      <c r="PXC273" s="266"/>
      <c r="PXD273" s="266"/>
      <c r="PXE273" s="266"/>
      <c r="PXF273" s="266"/>
      <c r="PXG273" s="266"/>
      <c r="PXH273" s="266"/>
      <c r="PXI273" s="266"/>
      <c r="PXJ273" s="266"/>
      <c r="PXK273" s="266"/>
      <c r="PXL273" s="266"/>
      <c r="PXM273" s="266"/>
      <c r="PXN273" s="266"/>
      <c r="PXO273" s="266"/>
      <c r="PXP273" s="266"/>
      <c r="PXQ273" s="266"/>
      <c r="PXR273" s="266"/>
      <c r="PXS273" s="266"/>
      <c r="PXT273" s="266"/>
      <c r="PXU273" s="266"/>
      <c r="PXV273" s="266"/>
      <c r="PXW273" s="266"/>
      <c r="PXX273" s="266"/>
      <c r="PXY273" s="266"/>
      <c r="PXZ273" s="266"/>
      <c r="PYA273" s="266"/>
      <c r="PYB273" s="266"/>
      <c r="PYC273" s="266"/>
      <c r="PYD273" s="266"/>
      <c r="PYE273" s="266"/>
      <c r="PYF273" s="266"/>
      <c r="PYG273" s="266"/>
      <c r="PYH273" s="266"/>
      <c r="PYI273" s="266"/>
      <c r="PYJ273" s="266"/>
      <c r="PYK273" s="266"/>
      <c r="PYL273" s="266"/>
      <c r="PYM273" s="266"/>
      <c r="PYN273" s="266"/>
      <c r="PYO273" s="266"/>
      <c r="PYP273" s="266"/>
      <c r="PYQ273" s="266"/>
      <c r="PYR273" s="266"/>
      <c r="PYS273" s="266"/>
      <c r="PYT273" s="266"/>
      <c r="PYU273" s="266"/>
      <c r="PYV273" s="266"/>
      <c r="PYW273" s="266"/>
      <c r="PYX273" s="266"/>
      <c r="PYY273" s="266"/>
      <c r="PYZ273" s="266"/>
      <c r="PZA273" s="266"/>
      <c r="PZB273" s="266"/>
      <c r="PZC273" s="266"/>
      <c r="PZD273" s="266"/>
      <c r="PZE273" s="266"/>
      <c r="PZF273" s="266"/>
      <c r="PZG273" s="266"/>
      <c r="PZH273" s="266"/>
      <c r="PZI273" s="266"/>
      <c r="PZJ273" s="266"/>
      <c r="PZK273" s="266"/>
      <c r="PZL273" s="266"/>
      <c r="PZM273" s="266"/>
      <c r="PZN273" s="266"/>
      <c r="PZO273" s="266"/>
      <c r="PZP273" s="266"/>
      <c r="PZQ273" s="266"/>
      <c r="PZR273" s="266"/>
      <c r="PZS273" s="266"/>
      <c r="PZT273" s="266"/>
      <c r="PZU273" s="266"/>
      <c r="PZV273" s="266"/>
      <c r="PZW273" s="266"/>
      <c r="PZX273" s="266"/>
      <c r="PZY273" s="266"/>
      <c r="PZZ273" s="266"/>
      <c r="QAA273" s="266"/>
      <c r="QAB273" s="266"/>
      <c r="QAC273" s="266"/>
      <c r="QAD273" s="266"/>
      <c r="QAE273" s="266"/>
      <c r="QAF273" s="266"/>
      <c r="QAG273" s="266"/>
      <c r="QAH273" s="266"/>
      <c r="QAI273" s="266"/>
      <c r="QAJ273" s="266"/>
      <c r="QAK273" s="266"/>
      <c r="QAL273" s="266"/>
      <c r="QAM273" s="266"/>
      <c r="QAN273" s="266"/>
      <c r="QAO273" s="266"/>
      <c r="QAP273" s="266"/>
      <c r="QAQ273" s="266"/>
      <c r="QAR273" s="266"/>
      <c r="QAS273" s="266"/>
      <c r="QAT273" s="266"/>
      <c r="QAU273" s="266"/>
      <c r="QAV273" s="266"/>
      <c r="QAW273" s="266"/>
      <c r="QAX273" s="266"/>
      <c r="QAY273" s="266"/>
      <c r="QAZ273" s="266"/>
      <c r="QBA273" s="266"/>
      <c r="QBB273" s="266"/>
      <c r="QBC273" s="266"/>
      <c r="QBD273" s="266"/>
      <c r="QBE273" s="266"/>
      <c r="QBF273" s="266"/>
      <c r="QBG273" s="266"/>
      <c r="QBH273" s="266"/>
      <c r="QBI273" s="266"/>
      <c r="QBJ273" s="266"/>
      <c r="QBK273" s="266"/>
      <c r="QBL273" s="266"/>
      <c r="QBM273" s="266"/>
      <c r="QBN273" s="266"/>
      <c r="QBO273" s="266"/>
      <c r="QBP273" s="266"/>
      <c r="QBQ273" s="266"/>
      <c r="QBR273" s="266"/>
      <c r="QBS273" s="266"/>
      <c r="QBT273" s="266"/>
      <c r="QBU273" s="266"/>
      <c r="QBV273" s="266"/>
      <c r="QBW273" s="266"/>
      <c r="QBX273" s="266"/>
      <c r="QBY273" s="266"/>
      <c r="QBZ273" s="266"/>
      <c r="QCA273" s="266"/>
      <c r="QCB273" s="266"/>
      <c r="QCC273" s="266"/>
      <c r="QCD273" s="266"/>
      <c r="QCE273" s="266"/>
      <c r="QCF273" s="266"/>
      <c r="QCG273" s="266"/>
      <c r="QCH273" s="266"/>
      <c r="QCI273" s="266"/>
      <c r="QCJ273" s="266"/>
      <c r="QCK273" s="266"/>
      <c r="QCL273" s="266"/>
      <c r="QCM273" s="266"/>
      <c r="QCN273" s="266"/>
      <c r="QCO273" s="266"/>
      <c r="QCP273" s="266"/>
      <c r="QCQ273" s="266"/>
      <c r="QCR273" s="266"/>
      <c r="QCS273" s="266"/>
      <c r="QCT273" s="266"/>
      <c r="QCU273" s="266"/>
      <c r="QCV273" s="266"/>
      <c r="QCW273" s="266"/>
      <c r="QCX273" s="266"/>
      <c r="QCY273" s="266"/>
      <c r="QCZ273" s="266"/>
      <c r="QDA273" s="266"/>
      <c r="QDB273" s="266"/>
      <c r="QDC273" s="266"/>
      <c r="QDD273" s="266"/>
      <c r="QDE273" s="266"/>
      <c r="QDF273" s="266"/>
      <c r="QDG273" s="266"/>
      <c r="QDH273" s="266"/>
      <c r="QDI273" s="266"/>
      <c r="QDJ273" s="266"/>
      <c r="QDK273" s="266"/>
      <c r="QDL273" s="266"/>
      <c r="QDM273" s="266"/>
      <c r="QDN273" s="266"/>
      <c r="QDO273" s="266"/>
      <c r="QDP273" s="266"/>
      <c r="QDQ273" s="266"/>
      <c r="QDR273" s="266"/>
      <c r="QDS273" s="266"/>
      <c r="QDT273" s="266"/>
      <c r="QDU273" s="266"/>
      <c r="QDV273" s="266"/>
      <c r="QDW273" s="266"/>
      <c r="QDX273" s="266"/>
      <c r="QDY273" s="266"/>
      <c r="QDZ273" s="266"/>
      <c r="QEA273" s="266"/>
      <c r="QEB273" s="266"/>
      <c r="QEC273" s="266"/>
      <c r="QED273" s="266"/>
      <c r="QEE273" s="266"/>
      <c r="QEF273" s="266"/>
      <c r="QEG273" s="266"/>
      <c r="QEH273" s="266"/>
      <c r="QEI273" s="266"/>
      <c r="QEJ273" s="266"/>
      <c r="QEK273" s="266"/>
      <c r="QEL273" s="266"/>
      <c r="QEM273" s="266"/>
      <c r="QEN273" s="266"/>
      <c r="QEO273" s="266"/>
      <c r="QEP273" s="266"/>
      <c r="QEQ273" s="266"/>
      <c r="QER273" s="266"/>
      <c r="QES273" s="266"/>
      <c r="QET273" s="266"/>
      <c r="QEU273" s="266"/>
      <c r="QEV273" s="266"/>
      <c r="QEW273" s="266"/>
      <c r="QEX273" s="266"/>
      <c r="QEY273" s="266"/>
      <c r="QEZ273" s="266"/>
      <c r="QFA273" s="266"/>
      <c r="QFB273" s="266"/>
      <c r="QFC273" s="266"/>
      <c r="QFD273" s="266"/>
      <c r="QFE273" s="266"/>
      <c r="QFF273" s="266"/>
      <c r="QFG273" s="266"/>
      <c r="QFH273" s="266"/>
      <c r="QFI273" s="266"/>
      <c r="QFJ273" s="266"/>
      <c r="QFK273" s="266"/>
      <c r="QFL273" s="266"/>
      <c r="QFM273" s="266"/>
      <c r="QFN273" s="266"/>
      <c r="QFO273" s="266"/>
      <c r="QFP273" s="266"/>
      <c r="QFQ273" s="266"/>
      <c r="QFR273" s="266"/>
      <c r="QFS273" s="266"/>
      <c r="QFT273" s="266"/>
      <c r="QFU273" s="266"/>
      <c r="QFV273" s="266"/>
      <c r="QFW273" s="266"/>
      <c r="QFX273" s="266"/>
      <c r="QFY273" s="266"/>
      <c r="QFZ273" s="266"/>
      <c r="QGA273" s="266"/>
      <c r="QGB273" s="266"/>
      <c r="QGC273" s="266"/>
      <c r="QGD273" s="266"/>
      <c r="QGE273" s="266"/>
      <c r="QGF273" s="266"/>
      <c r="QGG273" s="266"/>
      <c r="QGH273" s="266"/>
      <c r="QGI273" s="266"/>
      <c r="QGJ273" s="266"/>
      <c r="QGK273" s="266"/>
      <c r="QGL273" s="266"/>
      <c r="QGM273" s="266"/>
      <c r="QGN273" s="266"/>
      <c r="QGO273" s="266"/>
      <c r="QGP273" s="266"/>
      <c r="QGQ273" s="266"/>
      <c r="QGR273" s="266"/>
      <c r="QGS273" s="266"/>
      <c r="QGT273" s="266"/>
      <c r="QGU273" s="266"/>
      <c r="QGV273" s="266"/>
      <c r="QGW273" s="266"/>
      <c r="QGX273" s="266"/>
      <c r="QGY273" s="266"/>
      <c r="QGZ273" s="266"/>
      <c r="QHA273" s="266"/>
      <c r="QHB273" s="266"/>
      <c r="QHC273" s="266"/>
      <c r="QHD273" s="266"/>
      <c r="QHE273" s="266"/>
      <c r="QHF273" s="266"/>
      <c r="QHG273" s="266"/>
      <c r="QHH273" s="266"/>
      <c r="QHI273" s="266"/>
      <c r="QHJ273" s="266"/>
      <c r="QHK273" s="266"/>
      <c r="QHL273" s="266"/>
      <c r="QHM273" s="266"/>
      <c r="QHN273" s="266"/>
      <c r="QHO273" s="266"/>
      <c r="QHP273" s="266"/>
      <c r="QHQ273" s="266"/>
      <c r="QHR273" s="266"/>
      <c r="QHS273" s="266"/>
      <c r="QHT273" s="266"/>
      <c r="QHU273" s="266"/>
      <c r="QHV273" s="266"/>
      <c r="QHW273" s="266"/>
      <c r="QHX273" s="266"/>
      <c r="QHY273" s="266"/>
      <c r="QHZ273" s="266"/>
      <c r="QIA273" s="266"/>
      <c r="QIB273" s="266"/>
      <c r="QIC273" s="266"/>
      <c r="QID273" s="266"/>
      <c r="QIE273" s="266"/>
      <c r="QIF273" s="266"/>
      <c r="QIG273" s="266"/>
      <c r="QIH273" s="266"/>
      <c r="QII273" s="266"/>
      <c r="QIJ273" s="266"/>
      <c r="QIK273" s="266"/>
      <c r="QIL273" s="266"/>
      <c r="QIM273" s="266"/>
      <c r="QIN273" s="266"/>
      <c r="QIO273" s="266"/>
      <c r="QIP273" s="266"/>
      <c r="QIQ273" s="266"/>
      <c r="QIR273" s="266"/>
      <c r="QIS273" s="266"/>
      <c r="QIT273" s="266"/>
      <c r="QIU273" s="266"/>
      <c r="QIV273" s="266"/>
      <c r="QIW273" s="266"/>
      <c r="QIX273" s="266"/>
      <c r="QIY273" s="266"/>
      <c r="QIZ273" s="266"/>
      <c r="QJA273" s="266"/>
      <c r="QJB273" s="266"/>
      <c r="QJC273" s="266"/>
      <c r="QJD273" s="266"/>
      <c r="QJE273" s="266"/>
      <c r="QJF273" s="266"/>
      <c r="QJG273" s="266"/>
      <c r="QJH273" s="266"/>
      <c r="QJI273" s="266"/>
      <c r="QJJ273" s="266"/>
      <c r="QJK273" s="266"/>
      <c r="QJL273" s="266"/>
      <c r="QJM273" s="266"/>
      <c r="QJN273" s="266"/>
      <c r="QJO273" s="266"/>
      <c r="QJP273" s="266"/>
      <c r="QJQ273" s="266"/>
      <c r="QJR273" s="266"/>
      <c r="QJS273" s="266"/>
      <c r="QJT273" s="266"/>
      <c r="QJU273" s="266"/>
      <c r="QJV273" s="266"/>
      <c r="QJW273" s="266"/>
      <c r="QJX273" s="266"/>
      <c r="QJY273" s="266"/>
      <c r="QJZ273" s="266"/>
      <c r="QKA273" s="266"/>
      <c r="QKB273" s="266"/>
      <c r="QKC273" s="266"/>
      <c r="QKD273" s="266"/>
      <c r="QKE273" s="266"/>
      <c r="QKF273" s="266"/>
      <c r="QKG273" s="266"/>
      <c r="QKH273" s="266"/>
      <c r="QKI273" s="266"/>
      <c r="QKJ273" s="266"/>
      <c r="QKK273" s="266"/>
      <c r="QKL273" s="266"/>
      <c r="QKM273" s="266"/>
      <c r="QKN273" s="266"/>
      <c r="QKO273" s="266"/>
      <c r="QKP273" s="266"/>
      <c r="QKQ273" s="266"/>
      <c r="QKR273" s="266"/>
      <c r="QKS273" s="266"/>
      <c r="QKT273" s="266"/>
      <c r="QKU273" s="266"/>
      <c r="QKV273" s="266"/>
      <c r="QKW273" s="266"/>
      <c r="QKX273" s="266"/>
      <c r="QKY273" s="266"/>
      <c r="QKZ273" s="266"/>
      <c r="QLA273" s="266"/>
      <c r="QLB273" s="266"/>
      <c r="QLC273" s="266"/>
      <c r="QLD273" s="266"/>
      <c r="QLE273" s="266"/>
      <c r="QLF273" s="266"/>
      <c r="QLG273" s="266"/>
      <c r="QLH273" s="266"/>
      <c r="QLI273" s="266"/>
      <c r="QLJ273" s="266"/>
      <c r="QLK273" s="266"/>
      <c r="QLL273" s="266"/>
      <c r="QLM273" s="266"/>
      <c r="QLN273" s="266"/>
      <c r="QLO273" s="266"/>
      <c r="QLP273" s="266"/>
      <c r="QLQ273" s="266"/>
      <c r="QLR273" s="266"/>
      <c r="QLS273" s="266"/>
      <c r="QLT273" s="266"/>
      <c r="QLU273" s="266"/>
      <c r="QLV273" s="266"/>
      <c r="QLW273" s="266"/>
      <c r="QLX273" s="266"/>
      <c r="QLY273" s="266"/>
      <c r="QLZ273" s="266"/>
      <c r="QMA273" s="266"/>
      <c r="QMB273" s="266"/>
      <c r="QMC273" s="266"/>
      <c r="QMD273" s="266"/>
      <c r="QME273" s="266"/>
      <c r="QMF273" s="266"/>
      <c r="QMG273" s="266"/>
      <c r="QMH273" s="266"/>
      <c r="QMI273" s="266"/>
      <c r="QMJ273" s="266"/>
      <c r="QMK273" s="266"/>
      <c r="QML273" s="266"/>
      <c r="QMM273" s="266"/>
      <c r="QMN273" s="266"/>
      <c r="QMO273" s="266"/>
      <c r="QMP273" s="266"/>
      <c r="QMQ273" s="266"/>
      <c r="QMR273" s="266"/>
      <c r="QMS273" s="266"/>
      <c r="QMT273" s="266"/>
      <c r="QMU273" s="266"/>
      <c r="QMV273" s="266"/>
      <c r="QMW273" s="266"/>
      <c r="QMX273" s="266"/>
      <c r="QMY273" s="266"/>
      <c r="QMZ273" s="266"/>
      <c r="QNA273" s="266"/>
      <c r="QNB273" s="266"/>
      <c r="QNC273" s="266"/>
      <c r="QND273" s="266"/>
      <c r="QNE273" s="266"/>
      <c r="QNF273" s="266"/>
      <c r="QNG273" s="266"/>
      <c r="QNH273" s="266"/>
      <c r="QNI273" s="266"/>
      <c r="QNJ273" s="266"/>
      <c r="QNK273" s="266"/>
      <c r="QNL273" s="266"/>
      <c r="QNM273" s="266"/>
      <c r="QNN273" s="266"/>
      <c r="QNO273" s="266"/>
      <c r="QNP273" s="266"/>
      <c r="QNQ273" s="266"/>
      <c r="QNR273" s="266"/>
      <c r="QNS273" s="266"/>
      <c r="QNT273" s="266"/>
      <c r="QNU273" s="266"/>
      <c r="QNV273" s="266"/>
      <c r="QNW273" s="266"/>
      <c r="QNX273" s="266"/>
      <c r="QNY273" s="266"/>
      <c r="QNZ273" s="266"/>
      <c r="QOA273" s="266"/>
      <c r="QOB273" s="266"/>
      <c r="QOC273" s="266"/>
      <c r="QOD273" s="266"/>
      <c r="QOE273" s="266"/>
      <c r="QOF273" s="266"/>
      <c r="QOG273" s="266"/>
      <c r="QOH273" s="266"/>
      <c r="QOI273" s="266"/>
      <c r="QOJ273" s="266"/>
      <c r="QOK273" s="266"/>
      <c r="QOL273" s="266"/>
      <c r="QOM273" s="266"/>
      <c r="QON273" s="266"/>
      <c r="QOO273" s="266"/>
      <c r="QOP273" s="266"/>
      <c r="QOQ273" s="266"/>
      <c r="QOR273" s="266"/>
      <c r="QOS273" s="266"/>
      <c r="QOT273" s="266"/>
      <c r="QOU273" s="266"/>
      <c r="QOV273" s="266"/>
      <c r="QOW273" s="266"/>
      <c r="QOX273" s="266"/>
      <c r="QOY273" s="266"/>
      <c r="QOZ273" s="266"/>
      <c r="QPA273" s="266"/>
      <c r="QPB273" s="266"/>
      <c r="QPC273" s="266"/>
      <c r="QPD273" s="266"/>
      <c r="QPE273" s="266"/>
      <c r="QPF273" s="266"/>
      <c r="QPG273" s="266"/>
      <c r="QPH273" s="266"/>
      <c r="QPI273" s="266"/>
      <c r="QPJ273" s="266"/>
      <c r="QPK273" s="266"/>
      <c r="QPL273" s="266"/>
      <c r="QPM273" s="266"/>
      <c r="QPN273" s="266"/>
      <c r="QPO273" s="266"/>
      <c r="QPP273" s="266"/>
      <c r="QPQ273" s="266"/>
      <c r="QPR273" s="266"/>
      <c r="QPS273" s="266"/>
      <c r="QPT273" s="266"/>
      <c r="QPU273" s="266"/>
      <c r="QPV273" s="266"/>
      <c r="QPW273" s="266"/>
      <c r="QPX273" s="266"/>
      <c r="QPY273" s="266"/>
      <c r="QPZ273" s="266"/>
      <c r="QQA273" s="266"/>
      <c r="QQB273" s="266"/>
      <c r="QQC273" s="266"/>
      <c r="QQD273" s="266"/>
      <c r="QQE273" s="266"/>
      <c r="QQF273" s="266"/>
      <c r="QQG273" s="266"/>
      <c r="QQH273" s="266"/>
      <c r="QQI273" s="266"/>
      <c r="QQJ273" s="266"/>
      <c r="QQK273" s="266"/>
      <c r="QQL273" s="266"/>
      <c r="QQM273" s="266"/>
      <c r="QQN273" s="266"/>
      <c r="QQO273" s="266"/>
      <c r="QQP273" s="266"/>
      <c r="QQQ273" s="266"/>
      <c r="QQR273" s="266"/>
      <c r="QQS273" s="266"/>
      <c r="QQT273" s="266"/>
      <c r="QQU273" s="266"/>
      <c r="QQV273" s="266"/>
      <c r="QQW273" s="266"/>
      <c r="QQX273" s="266"/>
      <c r="QQY273" s="266"/>
      <c r="QQZ273" s="266"/>
      <c r="QRA273" s="266"/>
      <c r="QRB273" s="266"/>
      <c r="QRC273" s="266"/>
      <c r="QRD273" s="266"/>
      <c r="QRE273" s="266"/>
      <c r="QRF273" s="266"/>
      <c r="QRG273" s="266"/>
      <c r="QRH273" s="266"/>
      <c r="QRI273" s="266"/>
      <c r="QRJ273" s="266"/>
      <c r="QRK273" s="266"/>
      <c r="QRL273" s="266"/>
      <c r="QRM273" s="266"/>
      <c r="QRN273" s="266"/>
      <c r="QRO273" s="266"/>
      <c r="QRP273" s="266"/>
      <c r="QRQ273" s="266"/>
      <c r="QRR273" s="266"/>
      <c r="QRS273" s="266"/>
      <c r="QRT273" s="266"/>
      <c r="QRU273" s="266"/>
      <c r="QRV273" s="266"/>
      <c r="QRW273" s="266"/>
      <c r="QRX273" s="266"/>
      <c r="QRY273" s="266"/>
      <c r="QRZ273" s="266"/>
      <c r="QSA273" s="266"/>
      <c r="QSB273" s="266"/>
      <c r="QSC273" s="266"/>
      <c r="QSD273" s="266"/>
      <c r="QSE273" s="266"/>
      <c r="QSF273" s="266"/>
      <c r="QSG273" s="266"/>
      <c r="QSH273" s="266"/>
      <c r="QSI273" s="266"/>
      <c r="QSJ273" s="266"/>
      <c r="QSK273" s="266"/>
      <c r="QSL273" s="266"/>
      <c r="QSM273" s="266"/>
      <c r="QSN273" s="266"/>
      <c r="QSO273" s="266"/>
      <c r="QSP273" s="266"/>
      <c r="QSQ273" s="266"/>
      <c r="QSR273" s="266"/>
      <c r="QSS273" s="266"/>
      <c r="QST273" s="266"/>
      <c r="QSU273" s="266"/>
      <c r="QSV273" s="266"/>
      <c r="QSW273" s="266"/>
      <c r="QSX273" s="266"/>
      <c r="QSY273" s="266"/>
      <c r="QSZ273" s="266"/>
      <c r="QTA273" s="266"/>
      <c r="QTB273" s="266"/>
      <c r="QTC273" s="266"/>
      <c r="QTD273" s="266"/>
      <c r="QTE273" s="266"/>
      <c r="QTF273" s="266"/>
      <c r="QTG273" s="266"/>
      <c r="QTH273" s="266"/>
      <c r="QTI273" s="266"/>
      <c r="QTJ273" s="266"/>
      <c r="QTK273" s="266"/>
      <c r="QTL273" s="266"/>
      <c r="QTM273" s="266"/>
      <c r="QTN273" s="266"/>
      <c r="QTO273" s="266"/>
      <c r="QTP273" s="266"/>
      <c r="QTQ273" s="266"/>
      <c r="QTR273" s="266"/>
      <c r="QTS273" s="266"/>
      <c r="QTT273" s="266"/>
      <c r="QTU273" s="266"/>
      <c r="QTV273" s="266"/>
      <c r="QTW273" s="266"/>
      <c r="QTX273" s="266"/>
      <c r="QTY273" s="266"/>
      <c r="QTZ273" s="266"/>
      <c r="QUA273" s="266"/>
      <c r="QUB273" s="266"/>
      <c r="QUC273" s="266"/>
      <c r="QUD273" s="266"/>
      <c r="QUE273" s="266"/>
      <c r="QUF273" s="266"/>
      <c r="QUG273" s="266"/>
      <c r="QUH273" s="266"/>
      <c r="QUI273" s="266"/>
      <c r="QUJ273" s="266"/>
      <c r="QUK273" s="266"/>
      <c r="QUL273" s="266"/>
      <c r="QUM273" s="266"/>
      <c r="QUN273" s="266"/>
      <c r="QUO273" s="266"/>
      <c r="QUP273" s="266"/>
      <c r="QUQ273" s="266"/>
      <c r="QUR273" s="266"/>
      <c r="QUS273" s="266"/>
      <c r="QUT273" s="266"/>
      <c r="QUU273" s="266"/>
      <c r="QUV273" s="266"/>
      <c r="QUW273" s="266"/>
      <c r="QUX273" s="266"/>
      <c r="QUY273" s="266"/>
      <c r="QUZ273" s="266"/>
      <c r="QVA273" s="266"/>
      <c r="QVB273" s="266"/>
      <c r="QVC273" s="266"/>
      <c r="QVD273" s="266"/>
      <c r="QVE273" s="266"/>
      <c r="QVF273" s="266"/>
      <c r="QVG273" s="266"/>
      <c r="QVH273" s="266"/>
      <c r="QVI273" s="266"/>
      <c r="QVJ273" s="266"/>
      <c r="QVK273" s="266"/>
      <c r="QVL273" s="266"/>
      <c r="QVM273" s="266"/>
      <c r="QVN273" s="266"/>
      <c r="QVO273" s="266"/>
      <c r="QVP273" s="266"/>
      <c r="QVQ273" s="266"/>
      <c r="QVR273" s="266"/>
      <c r="QVS273" s="266"/>
      <c r="QVT273" s="266"/>
      <c r="QVU273" s="266"/>
      <c r="QVV273" s="266"/>
      <c r="QVW273" s="266"/>
      <c r="QVX273" s="266"/>
      <c r="QVY273" s="266"/>
      <c r="QVZ273" s="266"/>
      <c r="QWA273" s="266"/>
      <c r="QWB273" s="266"/>
      <c r="QWC273" s="266"/>
      <c r="QWD273" s="266"/>
      <c r="QWE273" s="266"/>
      <c r="QWF273" s="266"/>
      <c r="QWG273" s="266"/>
      <c r="QWH273" s="266"/>
      <c r="QWI273" s="266"/>
      <c r="QWJ273" s="266"/>
      <c r="QWK273" s="266"/>
      <c r="QWL273" s="266"/>
      <c r="QWM273" s="266"/>
      <c r="QWN273" s="266"/>
      <c r="QWO273" s="266"/>
      <c r="QWP273" s="266"/>
      <c r="QWQ273" s="266"/>
      <c r="QWR273" s="266"/>
      <c r="QWS273" s="266"/>
      <c r="QWT273" s="266"/>
      <c r="QWU273" s="266"/>
      <c r="QWV273" s="266"/>
      <c r="QWW273" s="266"/>
      <c r="QWX273" s="266"/>
      <c r="QWY273" s="266"/>
      <c r="QWZ273" s="266"/>
      <c r="QXA273" s="266"/>
      <c r="QXB273" s="266"/>
      <c r="QXC273" s="266"/>
      <c r="QXD273" s="266"/>
      <c r="QXE273" s="266"/>
      <c r="QXF273" s="266"/>
      <c r="QXG273" s="266"/>
      <c r="QXH273" s="266"/>
      <c r="QXI273" s="266"/>
      <c r="QXJ273" s="266"/>
      <c r="QXK273" s="266"/>
      <c r="QXL273" s="266"/>
      <c r="QXM273" s="266"/>
      <c r="QXN273" s="266"/>
      <c r="QXO273" s="266"/>
      <c r="QXP273" s="266"/>
      <c r="QXQ273" s="266"/>
      <c r="QXR273" s="266"/>
      <c r="QXS273" s="266"/>
      <c r="QXT273" s="266"/>
      <c r="QXU273" s="266"/>
      <c r="QXV273" s="266"/>
      <c r="QXW273" s="266"/>
      <c r="QXX273" s="266"/>
      <c r="QXY273" s="266"/>
      <c r="QXZ273" s="266"/>
      <c r="QYA273" s="266"/>
      <c r="QYB273" s="266"/>
      <c r="QYC273" s="266"/>
      <c r="QYD273" s="266"/>
      <c r="QYE273" s="266"/>
      <c r="QYF273" s="266"/>
      <c r="QYG273" s="266"/>
      <c r="QYH273" s="266"/>
      <c r="QYI273" s="266"/>
      <c r="QYJ273" s="266"/>
      <c r="QYK273" s="266"/>
      <c r="QYL273" s="266"/>
      <c r="QYM273" s="266"/>
      <c r="QYN273" s="266"/>
      <c r="QYO273" s="266"/>
      <c r="QYP273" s="266"/>
      <c r="QYQ273" s="266"/>
      <c r="QYR273" s="266"/>
      <c r="QYS273" s="266"/>
      <c r="QYT273" s="266"/>
      <c r="QYU273" s="266"/>
      <c r="QYV273" s="266"/>
      <c r="QYW273" s="266"/>
      <c r="QYX273" s="266"/>
      <c r="QYY273" s="266"/>
      <c r="QYZ273" s="266"/>
      <c r="QZA273" s="266"/>
      <c r="QZB273" s="266"/>
      <c r="QZC273" s="266"/>
      <c r="QZD273" s="266"/>
      <c r="QZE273" s="266"/>
      <c r="QZF273" s="266"/>
      <c r="QZG273" s="266"/>
      <c r="QZH273" s="266"/>
      <c r="QZI273" s="266"/>
      <c r="QZJ273" s="266"/>
      <c r="QZK273" s="266"/>
      <c r="QZL273" s="266"/>
      <c r="QZM273" s="266"/>
      <c r="QZN273" s="266"/>
      <c r="QZO273" s="266"/>
      <c r="QZP273" s="266"/>
      <c r="QZQ273" s="266"/>
      <c r="QZR273" s="266"/>
      <c r="QZS273" s="266"/>
      <c r="QZT273" s="266"/>
      <c r="QZU273" s="266"/>
      <c r="QZV273" s="266"/>
      <c r="QZW273" s="266"/>
      <c r="QZX273" s="266"/>
      <c r="QZY273" s="266"/>
      <c r="QZZ273" s="266"/>
      <c r="RAA273" s="266"/>
      <c r="RAB273" s="266"/>
      <c r="RAC273" s="266"/>
      <c r="RAD273" s="266"/>
      <c r="RAE273" s="266"/>
      <c r="RAF273" s="266"/>
      <c r="RAG273" s="266"/>
      <c r="RAH273" s="266"/>
      <c r="RAI273" s="266"/>
      <c r="RAJ273" s="266"/>
      <c r="RAK273" s="266"/>
      <c r="RAL273" s="266"/>
      <c r="RAM273" s="266"/>
      <c r="RAN273" s="266"/>
      <c r="RAO273" s="266"/>
      <c r="RAP273" s="266"/>
      <c r="RAQ273" s="266"/>
      <c r="RAR273" s="266"/>
      <c r="RAS273" s="266"/>
      <c r="RAT273" s="266"/>
      <c r="RAU273" s="266"/>
      <c r="RAV273" s="266"/>
      <c r="RAW273" s="266"/>
      <c r="RAX273" s="266"/>
      <c r="RAY273" s="266"/>
      <c r="RAZ273" s="266"/>
      <c r="RBA273" s="266"/>
      <c r="RBB273" s="266"/>
      <c r="RBC273" s="266"/>
      <c r="RBD273" s="266"/>
      <c r="RBE273" s="266"/>
      <c r="RBF273" s="266"/>
      <c r="RBG273" s="266"/>
      <c r="RBH273" s="266"/>
      <c r="RBI273" s="266"/>
      <c r="RBJ273" s="266"/>
      <c r="RBK273" s="266"/>
      <c r="RBL273" s="266"/>
      <c r="RBM273" s="266"/>
      <c r="RBN273" s="266"/>
      <c r="RBO273" s="266"/>
      <c r="RBP273" s="266"/>
      <c r="RBQ273" s="266"/>
      <c r="RBR273" s="266"/>
      <c r="RBS273" s="266"/>
      <c r="RBT273" s="266"/>
      <c r="RBU273" s="266"/>
      <c r="RBV273" s="266"/>
      <c r="RBW273" s="266"/>
      <c r="RBX273" s="266"/>
      <c r="RBY273" s="266"/>
      <c r="RBZ273" s="266"/>
      <c r="RCA273" s="266"/>
      <c r="RCB273" s="266"/>
      <c r="RCC273" s="266"/>
      <c r="RCD273" s="266"/>
      <c r="RCE273" s="266"/>
      <c r="RCF273" s="266"/>
      <c r="RCG273" s="266"/>
      <c r="RCH273" s="266"/>
      <c r="RCI273" s="266"/>
      <c r="RCJ273" s="266"/>
      <c r="RCK273" s="266"/>
      <c r="RCL273" s="266"/>
      <c r="RCM273" s="266"/>
      <c r="RCN273" s="266"/>
      <c r="RCO273" s="266"/>
      <c r="RCP273" s="266"/>
      <c r="RCQ273" s="266"/>
      <c r="RCR273" s="266"/>
      <c r="RCS273" s="266"/>
      <c r="RCT273" s="266"/>
      <c r="RCU273" s="266"/>
      <c r="RCV273" s="266"/>
      <c r="RCW273" s="266"/>
      <c r="RCX273" s="266"/>
      <c r="RCY273" s="266"/>
      <c r="RCZ273" s="266"/>
      <c r="RDA273" s="266"/>
      <c r="RDB273" s="266"/>
      <c r="RDC273" s="266"/>
      <c r="RDD273" s="266"/>
      <c r="RDE273" s="266"/>
      <c r="RDF273" s="266"/>
      <c r="RDG273" s="266"/>
      <c r="RDH273" s="266"/>
      <c r="RDI273" s="266"/>
      <c r="RDJ273" s="266"/>
      <c r="RDK273" s="266"/>
      <c r="RDL273" s="266"/>
      <c r="RDM273" s="266"/>
      <c r="RDN273" s="266"/>
      <c r="RDO273" s="266"/>
      <c r="RDP273" s="266"/>
      <c r="RDQ273" s="266"/>
      <c r="RDR273" s="266"/>
      <c r="RDS273" s="266"/>
      <c r="RDT273" s="266"/>
      <c r="RDU273" s="266"/>
      <c r="RDV273" s="266"/>
      <c r="RDW273" s="266"/>
      <c r="RDX273" s="266"/>
      <c r="RDY273" s="266"/>
      <c r="RDZ273" s="266"/>
      <c r="REA273" s="266"/>
      <c r="REB273" s="266"/>
      <c r="REC273" s="266"/>
      <c r="RED273" s="266"/>
      <c r="REE273" s="266"/>
      <c r="REF273" s="266"/>
      <c r="REG273" s="266"/>
      <c r="REH273" s="266"/>
      <c r="REI273" s="266"/>
      <c r="REJ273" s="266"/>
      <c r="REK273" s="266"/>
      <c r="REL273" s="266"/>
      <c r="REM273" s="266"/>
      <c r="REN273" s="266"/>
      <c r="REO273" s="266"/>
      <c r="REP273" s="266"/>
      <c r="REQ273" s="266"/>
      <c r="RER273" s="266"/>
      <c r="RES273" s="266"/>
      <c r="RET273" s="266"/>
      <c r="REU273" s="266"/>
      <c r="REV273" s="266"/>
      <c r="REW273" s="266"/>
      <c r="REX273" s="266"/>
      <c r="REY273" s="266"/>
      <c r="REZ273" s="266"/>
      <c r="RFA273" s="266"/>
      <c r="RFB273" s="266"/>
      <c r="RFC273" s="266"/>
      <c r="RFD273" s="266"/>
      <c r="RFE273" s="266"/>
      <c r="RFF273" s="266"/>
      <c r="RFG273" s="266"/>
      <c r="RFH273" s="266"/>
      <c r="RFI273" s="266"/>
      <c r="RFJ273" s="266"/>
      <c r="RFK273" s="266"/>
      <c r="RFL273" s="266"/>
      <c r="RFM273" s="266"/>
      <c r="RFN273" s="266"/>
      <c r="RFO273" s="266"/>
      <c r="RFP273" s="266"/>
      <c r="RFQ273" s="266"/>
      <c r="RFR273" s="266"/>
      <c r="RFS273" s="266"/>
      <c r="RFT273" s="266"/>
      <c r="RFU273" s="266"/>
      <c r="RFV273" s="266"/>
      <c r="RFW273" s="266"/>
      <c r="RFX273" s="266"/>
      <c r="RFY273" s="266"/>
      <c r="RFZ273" s="266"/>
      <c r="RGA273" s="266"/>
      <c r="RGB273" s="266"/>
      <c r="RGC273" s="266"/>
      <c r="RGD273" s="266"/>
      <c r="RGE273" s="266"/>
      <c r="RGF273" s="266"/>
      <c r="RGG273" s="266"/>
      <c r="RGH273" s="266"/>
      <c r="RGI273" s="266"/>
      <c r="RGJ273" s="266"/>
      <c r="RGK273" s="266"/>
      <c r="RGL273" s="266"/>
      <c r="RGM273" s="266"/>
      <c r="RGN273" s="266"/>
      <c r="RGO273" s="266"/>
      <c r="RGP273" s="266"/>
      <c r="RGQ273" s="266"/>
      <c r="RGR273" s="266"/>
      <c r="RGS273" s="266"/>
      <c r="RGT273" s="266"/>
      <c r="RGU273" s="266"/>
      <c r="RGV273" s="266"/>
      <c r="RGW273" s="266"/>
      <c r="RGX273" s="266"/>
      <c r="RGY273" s="266"/>
      <c r="RGZ273" s="266"/>
      <c r="RHA273" s="266"/>
      <c r="RHB273" s="266"/>
      <c r="RHC273" s="266"/>
      <c r="RHD273" s="266"/>
      <c r="RHE273" s="266"/>
      <c r="RHF273" s="266"/>
      <c r="RHG273" s="266"/>
      <c r="RHH273" s="266"/>
      <c r="RHI273" s="266"/>
      <c r="RHJ273" s="266"/>
      <c r="RHK273" s="266"/>
      <c r="RHL273" s="266"/>
      <c r="RHM273" s="266"/>
      <c r="RHN273" s="266"/>
      <c r="RHO273" s="266"/>
      <c r="RHP273" s="266"/>
      <c r="RHQ273" s="266"/>
      <c r="RHR273" s="266"/>
      <c r="RHS273" s="266"/>
      <c r="RHT273" s="266"/>
      <c r="RHU273" s="266"/>
      <c r="RHV273" s="266"/>
      <c r="RHW273" s="266"/>
      <c r="RHX273" s="266"/>
      <c r="RHY273" s="266"/>
      <c r="RHZ273" s="266"/>
      <c r="RIA273" s="266"/>
      <c r="RIB273" s="266"/>
      <c r="RIC273" s="266"/>
      <c r="RID273" s="266"/>
      <c r="RIE273" s="266"/>
      <c r="RIF273" s="266"/>
      <c r="RIG273" s="266"/>
      <c r="RIH273" s="266"/>
      <c r="RII273" s="266"/>
      <c r="RIJ273" s="266"/>
      <c r="RIK273" s="266"/>
      <c r="RIL273" s="266"/>
      <c r="RIM273" s="266"/>
      <c r="RIN273" s="266"/>
      <c r="RIO273" s="266"/>
      <c r="RIP273" s="266"/>
      <c r="RIQ273" s="266"/>
      <c r="RIR273" s="266"/>
      <c r="RIS273" s="266"/>
      <c r="RIT273" s="266"/>
      <c r="RIU273" s="266"/>
      <c r="RIV273" s="266"/>
      <c r="RIW273" s="266"/>
      <c r="RIX273" s="266"/>
      <c r="RIY273" s="266"/>
      <c r="RIZ273" s="266"/>
      <c r="RJA273" s="266"/>
      <c r="RJB273" s="266"/>
      <c r="RJC273" s="266"/>
      <c r="RJD273" s="266"/>
      <c r="RJE273" s="266"/>
      <c r="RJF273" s="266"/>
      <c r="RJG273" s="266"/>
      <c r="RJH273" s="266"/>
      <c r="RJI273" s="266"/>
      <c r="RJJ273" s="266"/>
      <c r="RJK273" s="266"/>
      <c r="RJL273" s="266"/>
      <c r="RJM273" s="266"/>
      <c r="RJN273" s="266"/>
      <c r="RJO273" s="266"/>
      <c r="RJP273" s="266"/>
      <c r="RJQ273" s="266"/>
      <c r="RJR273" s="266"/>
      <c r="RJS273" s="266"/>
      <c r="RJT273" s="266"/>
      <c r="RJU273" s="266"/>
      <c r="RJV273" s="266"/>
      <c r="RJW273" s="266"/>
      <c r="RJX273" s="266"/>
      <c r="RJY273" s="266"/>
      <c r="RJZ273" s="266"/>
      <c r="RKA273" s="266"/>
      <c r="RKB273" s="266"/>
      <c r="RKC273" s="266"/>
      <c r="RKD273" s="266"/>
      <c r="RKE273" s="266"/>
      <c r="RKF273" s="266"/>
      <c r="RKG273" s="266"/>
      <c r="RKH273" s="266"/>
      <c r="RKI273" s="266"/>
      <c r="RKJ273" s="266"/>
      <c r="RKK273" s="266"/>
      <c r="RKL273" s="266"/>
      <c r="RKM273" s="266"/>
      <c r="RKN273" s="266"/>
      <c r="RKO273" s="266"/>
      <c r="RKP273" s="266"/>
      <c r="RKQ273" s="266"/>
      <c r="RKR273" s="266"/>
      <c r="RKS273" s="266"/>
      <c r="RKT273" s="266"/>
      <c r="RKU273" s="266"/>
      <c r="RKV273" s="266"/>
      <c r="RKW273" s="266"/>
      <c r="RKX273" s="266"/>
      <c r="RKY273" s="266"/>
      <c r="RKZ273" s="266"/>
      <c r="RLA273" s="266"/>
      <c r="RLB273" s="266"/>
      <c r="RLC273" s="266"/>
      <c r="RLD273" s="266"/>
      <c r="RLE273" s="266"/>
      <c r="RLF273" s="266"/>
      <c r="RLG273" s="266"/>
      <c r="RLH273" s="266"/>
      <c r="RLI273" s="266"/>
      <c r="RLJ273" s="266"/>
      <c r="RLK273" s="266"/>
      <c r="RLL273" s="266"/>
      <c r="RLM273" s="266"/>
      <c r="RLN273" s="266"/>
      <c r="RLO273" s="266"/>
      <c r="RLP273" s="266"/>
      <c r="RLQ273" s="266"/>
      <c r="RLR273" s="266"/>
      <c r="RLS273" s="266"/>
      <c r="RLT273" s="266"/>
      <c r="RLU273" s="266"/>
      <c r="RLV273" s="266"/>
      <c r="RLW273" s="266"/>
      <c r="RLX273" s="266"/>
      <c r="RLY273" s="266"/>
      <c r="RLZ273" s="266"/>
      <c r="RMA273" s="266"/>
      <c r="RMB273" s="266"/>
      <c r="RMC273" s="266"/>
      <c r="RMD273" s="266"/>
      <c r="RME273" s="266"/>
      <c r="RMF273" s="266"/>
      <c r="RMG273" s="266"/>
      <c r="RMH273" s="266"/>
      <c r="RMI273" s="266"/>
      <c r="RMJ273" s="266"/>
      <c r="RMK273" s="266"/>
      <c r="RML273" s="266"/>
      <c r="RMM273" s="266"/>
      <c r="RMN273" s="266"/>
      <c r="RMO273" s="266"/>
      <c r="RMP273" s="266"/>
      <c r="RMQ273" s="266"/>
      <c r="RMR273" s="266"/>
      <c r="RMS273" s="266"/>
      <c r="RMT273" s="266"/>
      <c r="RMU273" s="266"/>
      <c r="RMV273" s="266"/>
      <c r="RMW273" s="266"/>
      <c r="RMX273" s="266"/>
      <c r="RMY273" s="266"/>
      <c r="RMZ273" s="266"/>
      <c r="RNA273" s="266"/>
      <c r="RNB273" s="266"/>
      <c r="RNC273" s="266"/>
      <c r="RND273" s="266"/>
      <c r="RNE273" s="266"/>
      <c r="RNF273" s="266"/>
      <c r="RNG273" s="266"/>
      <c r="RNH273" s="266"/>
      <c r="RNI273" s="266"/>
      <c r="RNJ273" s="266"/>
      <c r="RNK273" s="266"/>
      <c r="RNL273" s="266"/>
      <c r="RNM273" s="266"/>
      <c r="RNN273" s="266"/>
      <c r="RNO273" s="266"/>
      <c r="RNP273" s="266"/>
      <c r="RNQ273" s="266"/>
      <c r="RNR273" s="266"/>
      <c r="RNS273" s="266"/>
      <c r="RNT273" s="266"/>
      <c r="RNU273" s="266"/>
      <c r="RNV273" s="266"/>
      <c r="RNW273" s="266"/>
      <c r="RNX273" s="266"/>
      <c r="RNY273" s="266"/>
      <c r="RNZ273" s="266"/>
      <c r="ROA273" s="266"/>
      <c r="ROB273" s="266"/>
      <c r="ROC273" s="266"/>
      <c r="ROD273" s="266"/>
      <c r="ROE273" s="266"/>
      <c r="ROF273" s="266"/>
      <c r="ROG273" s="266"/>
      <c r="ROH273" s="266"/>
      <c r="ROI273" s="266"/>
      <c r="ROJ273" s="266"/>
      <c r="ROK273" s="266"/>
      <c r="ROL273" s="266"/>
      <c r="ROM273" s="266"/>
      <c r="RON273" s="266"/>
      <c r="ROO273" s="266"/>
      <c r="ROP273" s="266"/>
      <c r="ROQ273" s="266"/>
      <c r="ROR273" s="266"/>
      <c r="ROS273" s="266"/>
      <c r="ROT273" s="266"/>
      <c r="ROU273" s="266"/>
      <c r="ROV273" s="266"/>
      <c r="ROW273" s="266"/>
      <c r="ROX273" s="266"/>
      <c r="ROY273" s="266"/>
      <c r="ROZ273" s="266"/>
      <c r="RPA273" s="266"/>
      <c r="RPB273" s="266"/>
      <c r="RPC273" s="266"/>
      <c r="RPD273" s="266"/>
      <c r="RPE273" s="266"/>
      <c r="RPF273" s="266"/>
      <c r="RPG273" s="266"/>
      <c r="RPH273" s="266"/>
      <c r="RPI273" s="266"/>
      <c r="RPJ273" s="266"/>
      <c r="RPK273" s="266"/>
      <c r="RPL273" s="266"/>
      <c r="RPM273" s="266"/>
      <c r="RPN273" s="266"/>
      <c r="RPO273" s="266"/>
      <c r="RPP273" s="266"/>
      <c r="RPQ273" s="266"/>
      <c r="RPR273" s="266"/>
      <c r="RPS273" s="266"/>
      <c r="RPT273" s="266"/>
      <c r="RPU273" s="266"/>
      <c r="RPV273" s="266"/>
      <c r="RPW273" s="266"/>
      <c r="RPX273" s="266"/>
      <c r="RPY273" s="266"/>
      <c r="RPZ273" s="266"/>
      <c r="RQA273" s="266"/>
      <c r="RQB273" s="266"/>
      <c r="RQC273" s="266"/>
      <c r="RQD273" s="266"/>
      <c r="RQE273" s="266"/>
      <c r="RQF273" s="266"/>
      <c r="RQG273" s="266"/>
      <c r="RQH273" s="266"/>
      <c r="RQI273" s="266"/>
      <c r="RQJ273" s="266"/>
      <c r="RQK273" s="266"/>
      <c r="RQL273" s="266"/>
      <c r="RQM273" s="266"/>
      <c r="RQN273" s="266"/>
      <c r="RQO273" s="266"/>
      <c r="RQP273" s="266"/>
      <c r="RQQ273" s="266"/>
      <c r="RQR273" s="266"/>
      <c r="RQS273" s="266"/>
      <c r="RQT273" s="266"/>
      <c r="RQU273" s="266"/>
      <c r="RQV273" s="266"/>
      <c r="RQW273" s="266"/>
      <c r="RQX273" s="266"/>
      <c r="RQY273" s="266"/>
      <c r="RQZ273" s="266"/>
      <c r="RRA273" s="266"/>
      <c r="RRB273" s="266"/>
      <c r="RRC273" s="266"/>
      <c r="RRD273" s="266"/>
      <c r="RRE273" s="266"/>
      <c r="RRF273" s="266"/>
      <c r="RRG273" s="266"/>
      <c r="RRH273" s="266"/>
      <c r="RRI273" s="266"/>
      <c r="RRJ273" s="266"/>
      <c r="RRK273" s="266"/>
      <c r="RRL273" s="266"/>
      <c r="RRM273" s="266"/>
      <c r="RRN273" s="266"/>
      <c r="RRO273" s="266"/>
      <c r="RRP273" s="266"/>
      <c r="RRQ273" s="266"/>
      <c r="RRR273" s="266"/>
      <c r="RRS273" s="266"/>
      <c r="RRT273" s="266"/>
      <c r="RRU273" s="266"/>
      <c r="RRV273" s="266"/>
      <c r="RRW273" s="266"/>
      <c r="RRX273" s="266"/>
      <c r="RRY273" s="266"/>
      <c r="RRZ273" s="266"/>
      <c r="RSA273" s="266"/>
      <c r="RSB273" s="266"/>
      <c r="RSC273" s="266"/>
      <c r="RSD273" s="266"/>
      <c r="RSE273" s="266"/>
      <c r="RSF273" s="266"/>
      <c r="RSG273" s="266"/>
      <c r="RSH273" s="266"/>
      <c r="RSI273" s="266"/>
      <c r="RSJ273" s="266"/>
      <c r="RSK273" s="266"/>
      <c r="RSL273" s="266"/>
      <c r="RSM273" s="266"/>
      <c r="RSN273" s="266"/>
      <c r="RSO273" s="266"/>
      <c r="RSP273" s="266"/>
      <c r="RSQ273" s="266"/>
      <c r="RSR273" s="266"/>
      <c r="RSS273" s="266"/>
      <c r="RST273" s="266"/>
      <c r="RSU273" s="266"/>
      <c r="RSV273" s="266"/>
      <c r="RSW273" s="266"/>
      <c r="RSX273" s="266"/>
      <c r="RSY273" s="266"/>
      <c r="RSZ273" s="266"/>
      <c r="RTA273" s="266"/>
      <c r="RTB273" s="266"/>
      <c r="RTC273" s="266"/>
      <c r="RTD273" s="266"/>
      <c r="RTE273" s="266"/>
      <c r="RTF273" s="266"/>
      <c r="RTG273" s="266"/>
      <c r="RTH273" s="266"/>
      <c r="RTI273" s="266"/>
      <c r="RTJ273" s="266"/>
      <c r="RTK273" s="266"/>
      <c r="RTL273" s="266"/>
      <c r="RTM273" s="266"/>
      <c r="RTN273" s="266"/>
      <c r="RTO273" s="266"/>
      <c r="RTP273" s="266"/>
      <c r="RTQ273" s="266"/>
      <c r="RTR273" s="266"/>
      <c r="RTS273" s="266"/>
      <c r="RTT273" s="266"/>
      <c r="RTU273" s="266"/>
      <c r="RTV273" s="266"/>
      <c r="RTW273" s="266"/>
      <c r="RTX273" s="266"/>
      <c r="RTY273" s="266"/>
      <c r="RTZ273" s="266"/>
      <c r="RUA273" s="266"/>
      <c r="RUB273" s="266"/>
      <c r="RUC273" s="266"/>
      <c r="RUD273" s="266"/>
      <c r="RUE273" s="266"/>
      <c r="RUF273" s="266"/>
      <c r="RUG273" s="266"/>
      <c r="RUH273" s="266"/>
      <c r="RUI273" s="266"/>
      <c r="RUJ273" s="266"/>
      <c r="RUK273" s="266"/>
      <c r="RUL273" s="266"/>
      <c r="RUM273" s="266"/>
      <c r="RUN273" s="266"/>
      <c r="RUO273" s="266"/>
      <c r="RUP273" s="266"/>
      <c r="RUQ273" s="266"/>
      <c r="RUR273" s="266"/>
      <c r="RUS273" s="266"/>
      <c r="RUT273" s="266"/>
      <c r="RUU273" s="266"/>
      <c r="RUV273" s="266"/>
      <c r="RUW273" s="266"/>
      <c r="RUX273" s="266"/>
      <c r="RUY273" s="266"/>
      <c r="RUZ273" s="266"/>
      <c r="RVA273" s="266"/>
      <c r="RVB273" s="266"/>
      <c r="RVC273" s="266"/>
      <c r="RVD273" s="266"/>
      <c r="RVE273" s="266"/>
      <c r="RVF273" s="266"/>
      <c r="RVG273" s="266"/>
      <c r="RVH273" s="266"/>
      <c r="RVI273" s="266"/>
      <c r="RVJ273" s="266"/>
      <c r="RVK273" s="266"/>
      <c r="RVL273" s="266"/>
      <c r="RVM273" s="266"/>
      <c r="RVN273" s="266"/>
      <c r="RVO273" s="266"/>
      <c r="RVP273" s="266"/>
      <c r="RVQ273" s="266"/>
      <c r="RVR273" s="266"/>
      <c r="RVS273" s="266"/>
      <c r="RVT273" s="266"/>
      <c r="RVU273" s="266"/>
      <c r="RVV273" s="266"/>
      <c r="RVW273" s="266"/>
      <c r="RVX273" s="266"/>
      <c r="RVY273" s="266"/>
      <c r="RVZ273" s="266"/>
      <c r="RWA273" s="266"/>
      <c r="RWB273" s="266"/>
      <c r="RWC273" s="266"/>
      <c r="RWD273" s="266"/>
      <c r="RWE273" s="266"/>
      <c r="RWF273" s="266"/>
      <c r="RWG273" s="266"/>
      <c r="RWH273" s="266"/>
      <c r="RWI273" s="266"/>
      <c r="RWJ273" s="266"/>
      <c r="RWK273" s="266"/>
      <c r="RWL273" s="266"/>
      <c r="RWM273" s="266"/>
      <c r="RWN273" s="266"/>
      <c r="RWO273" s="266"/>
      <c r="RWP273" s="266"/>
      <c r="RWQ273" s="266"/>
      <c r="RWR273" s="266"/>
      <c r="RWS273" s="266"/>
      <c r="RWT273" s="266"/>
      <c r="RWU273" s="266"/>
      <c r="RWV273" s="266"/>
      <c r="RWW273" s="266"/>
      <c r="RWX273" s="266"/>
      <c r="RWY273" s="266"/>
      <c r="RWZ273" s="266"/>
      <c r="RXA273" s="266"/>
      <c r="RXB273" s="266"/>
      <c r="RXC273" s="266"/>
      <c r="RXD273" s="266"/>
      <c r="RXE273" s="266"/>
      <c r="RXF273" s="266"/>
      <c r="RXG273" s="266"/>
      <c r="RXH273" s="266"/>
      <c r="RXI273" s="266"/>
      <c r="RXJ273" s="266"/>
      <c r="RXK273" s="266"/>
      <c r="RXL273" s="266"/>
      <c r="RXM273" s="266"/>
      <c r="RXN273" s="266"/>
      <c r="RXO273" s="266"/>
      <c r="RXP273" s="266"/>
      <c r="RXQ273" s="266"/>
      <c r="RXR273" s="266"/>
      <c r="RXS273" s="266"/>
      <c r="RXT273" s="266"/>
      <c r="RXU273" s="266"/>
      <c r="RXV273" s="266"/>
      <c r="RXW273" s="266"/>
      <c r="RXX273" s="266"/>
      <c r="RXY273" s="266"/>
      <c r="RXZ273" s="266"/>
      <c r="RYA273" s="266"/>
      <c r="RYB273" s="266"/>
      <c r="RYC273" s="266"/>
      <c r="RYD273" s="266"/>
      <c r="RYE273" s="266"/>
      <c r="RYF273" s="266"/>
      <c r="RYG273" s="266"/>
      <c r="RYH273" s="266"/>
      <c r="RYI273" s="266"/>
      <c r="RYJ273" s="266"/>
      <c r="RYK273" s="266"/>
      <c r="RYL273" s="266"/>
      <c r="RYM273" s="266"/>
      <c r="RYN273" s="266"/>
      <c r="RYO273" s="266"/>
      <c r="RYP273" s="266"/>
      <c r="RYQ273" s="266"/>
      <c r="RYR273" s="266"/>
      <c r="RYS273" s="266"/>
      <c r="RYT273" s="266"/>
      <c r="RYU273" s="266"/>
      <c r="RYV273" s="266"/>
      <c r="RYW273" s="266"/>
      <c r="RYX273" s="266"/>
      <c r="RYY273" s="266"/>
      <c r="RYZ273" s="266"/>
      <c r="RZA273" s="266"/>
      <c r="RZB273" s="266"/>
      <c r="RZC273" s="266"/>
      <c r="RZD273" s="266"/>
      <c r="RZE273" s="266"/>
      <c r="RZF273" s="266"/>
      <c r="RZG273" s="266"/>
      <c r="RZH273" s="266"/>
      <c r="RZI273" s="266"/>
      <c r="RZJ273" s="266"/>
      <c r="RZK273" s="266"/>
      <c r="RZL273" s="266"/>
      <c r="RZM273" s="266"/>
      <c r="RZN273" s="266"/>
      <c r="RZO273" s="266"/>
      <c r="RZP273" s="266"/>
      <c r="RZQ273" s="266"/>
      <c r="RZR273" s="266"/>
      <c r="RZS273" s="266"/>
      <c r="RZT273" s="266"/>
      <c r="RZU273" s="266"/>
      <c r="RZV273" s="266"/>
      <c r="RZW273" s="266"/>
      <c r="RZX273" s="266"/>
      <c r="RZY273" s="266"/>
      <c r="RZZ273" s="266"/>
      <c r="SAA273" s="266"/>
      <c r="SAB273" s="266"/>
      <c r="SAC273" s="266"/>
      <c r="SAD273" s="266"/>
      <c r="SAE273" s="266"/>
      <c r="SAF273" s="266"/>
      <c r="SAG273" s="266"/>
      <c r="SAH273" s="266"/>
      <c r="SAI273" s="266"/>
      <c r="SAJ273" s="266"/>
      <c r="SAK273" s="266"/>
      <c r="SAL273" s="266"/>
      <c r="SAM273" s="266"/>
      <c r="SAN273" s="266"/>
      <c r="SAO273" s="266"/>
      <c r="SAP273" s="266"/>
      <c r="SAQ273" s="266"/>
      <c r="SAR273" s="266"/>
      <c r="SAS273" s="266"/>
      <c r="SAT273" s="266"/>
      <c r="SAU273" s="266"/>
      <c r="SAV273" s="266"/>
      <c r="SAW273" s="266"/>
      <c r="SAX273" s="266"/>
      <c r="SAY273" s="266"/>
      <c r="SAZ273" s="266"/>
      <c r="SBA273" s="266"/>
      <c r="SBB273" s="266"/>
      <c r="SBC273" s="266"/>
      <c r="SBD273" s="266"/>
      <c r="SBE273" s="266"/>
      <c r="SBF273" s="266"/>
      <c r="SBG273" s="266"/>
      <c r="SBH273" s="266"/>
      <c r="SBI273" s="266"/>
      <c r="SBJ273" s="266"/>
      <c r="SBK273" s="266"/>
      <c r="SBL273" s="266"/>
      <c r="SBM273" s="266"/>
      <c r="SBN273" s="266"/>
      <c r="SBO273" s="266"/>
      <c r="SBP273" s="266"/>
      <c r="SBQ273" s="266"/>
      <c r="SBR273" s="266"/>
      <c r="SBS273" s="266"/>
      <c r="SBT273" s="266"/>
      <c r="SBU273" s="266"/>
      <c r="SBV273" s="266"/>
      <c r="SBW273" s="266"/>
      <c r="SBX273" s="266"/>
      <c r="SBY273" s="266"/>
      <c r="SBZ273" s="266"/>
      <c r="SCA273" s="266"/>
      <c r="SCB273" s="266"/>
      <c r="SCC273" s="266"/>
      <c r="SCD273" s="266"/>
      <c r="SCE273" s="266"/>
      <c r="SCF273" s="266"/>
      <c r="SCG273" s="266"/>
      <c r="SCH273" s="266"/>
      <c r="SCI273" s="266"/>
      <c r="SCJ273" s="266"/>
      <c r="SCK273" s="266"/>
      <c r="SCL273" s="266"/>
      <c r="SCM273" s="266"/>
      <c r="SCN273" s="266"/>
      <c r="SCO273" s="266"/>
      <c r="SCP273" s="266"/>
      <c r="SCQ273" s="266"/>
      <c r="SCR273" s="266"/>
      <c r="SCS273" s="266"/>
      <c r="SCT273" s="266"/>
      <c r="SCU273" s="266"/>
      <c r="SCV273" s="266"/>
      <c r="SCW273" s="266"/>
      <c r="SCX273" s="266"/>
      <c r="SCY273" s="266"/>
      <c r="SCZ273" s="266"/>
      <c r="SDA273" s="266"/>
      <c r="SDB273" s="266"/>
      <c r="SDC273" s="266"/>
      <c r="SDD273" s="266"/>
      <c r="SDE273" s="266"/>
      <c r="SDF273" s="266"/>
      <c r="SDG273" s="266"/>
      <c r="SDH273" s="266"/>
      <c r="SDI273" s="266"/>
      <c r="SDJ273" s="266"/>
      <c r="SDK273" s="266"/>
      <c r="SDL273" s="266"/>
      <c r="SDM273" s="266"/>
      <c r="SDN273" s="266"/>
      <c r="SDO273" s="266"/>
      <c r="SDP273" s="266"/>
      <c r="SDQ273" s="266"/>
      <c r="SDR273" s="266"/>
      <c r="SDS273" s="266"/>
      <c r="SDT273" s="266"/>
      <c r="SDU273" s="266"/>
      <c r="SDV273" s="266"/>
      <c r="SDW273" s="266"/>
      <c r="SDX273" s="266"/>
      <c r="SDY273" s="266"/>
      <c r="SDZ273" s="266"/>
      <c r="SEA273" s="266"/>
      <c r="SEB273" s="266"/>
      <c r="SEC273" s="266"/>
      <c r="SED273" s="266"/>
      <c r="SEE273" s="266"/>
      <c r="SEF273" s="266"/>
      <c r="SEG273" s="266"/>
      <c r="SEH273" s="266"/>
      <c r="SEI273" s="266"/>
      <c r="SEJ273" s="266"/>
      <c r="SEK273" s="266"/>
      <c r="SEL273" s="266"/>
      <c r="SEM273" s="266"/>
      <c r="SEN273" s="266"/>
      <c r="SEO273" s="266"/>
      <c r="SEP273" s="266"/>
      <c r="SEQ273" s="266"/>
      <c r="SER273" s="266"/>
      <c r="SES273" s="266"/>
      <c r="SET273" s="266"/>
      <c r="SEU273" s="266"/>
      <c r="SEV273" s="266"/>
      <c r="SEW273" s="266"/>
      <c r="SEX273" s="266"/>
      <c r="SEY273" s="266"/>
      <c r="SEZ273" s="266"/>
      <c r="SFA273" s="266"/>
      <c r="SFB273" s="266"/>
      <c r="SFC273" s="266"/>
      <c r="SFD273" s="266"/>
      <c r="SFE273" s="266"/>
      <c r="SFF273" s="266"/>
      <c r="SFG273" s="266"/>
      <c r="SFH273" s="266"/>
      <c r="SFI273" s="266"/>
      <c r="SFJ273" s="266"/>
      <c r="SFK273" s="266"/>
      <c r="SFL273" s="266"/>
      <c r="SFM273" s="266"/>
      <c r="SFN273" s="266"/>
      <c r="SFO273" s="266"/>
      <c r="SFP273" s="266"/>
      <c r="SFQ273" s="266"/>
      <c r="SFR273" s="266"/>
      <c r="SFS273" s="266"/>
      <c r="SFT273" s="266"/>
      <c r="SFU273" s="266"/>
      <c r="SFV273" s="266"/>
      <c r="SFW273" s="266"/>
      <c r="SFX273" s="266"/>
      <c r="SFY273" s="266"/>
      <c r="SFZ273" s="266"/>
      <c r="SGA273" s="266"/>
      <c r="SGB273" s="266"/>
      <c r="SGC273" s="266"/>
      <c r="SGD273" s="266"/>
      <c r="SGE273" s="266"/>
      <c r="SGF273" s="266"/>
      <c r="SGG273" s="266"/>
      <c r="SGH273" s="266"/>
      <c r="SGI273" s="266"/>
      <c r="SGJ273" s="266"/>
      <c r="SGK273" s="266"/>
      <c r="SGL273" s="266"/>
      <c r="SGM273" s="266"/>
      <c r="SGN273" s="266"/>
      <c r="SGO273" s="266"/>
      <c r="SGP273" s="266"/>
      <c r="SGQ273" s="266"/>
      <c r="SGR273" s="266"/>
      <c r="SGS273" s="266"/>
      <c r="SGT273" s="266"/>
      <c r="SGU273" s="266"/>
      <c r="SGV273" s="266"/>
      <c r="SGW273" s="266"/>
      <c r="SGX273" s="266"/>
      <c r="SGY273" s="266"/>
      <c r="SGZ273" s="266"/>
      <c r="SHA273" s="266"/>
      <c r="SHB273" s="266"/>
      <c r="SHC273" s="266"/>
      <c r="SHD273" s="266"/>
      <c r="SHE273" s="266"/>
      <c r="SHF273" s="266"/>
      <c r="SHG273" s="266"/>
      <c r="SHH273" s="266"/>
      <c r="SHI273" s="266"/>
      <c r="SHJ273" s="266"/>
      <c r="SHK273" s="266"/>
      <c r="SHL273" s="266"/>
      <c r="SHM273" s="266"/>
      <c r="SHN273" s="266"/>
      <c r="SHO273" s="266"/>
      <c r="SHP273" s="266"/>
      <c r="SHQ273" s="266"/>
      <c r="SHR273" s="266"/>
      <c r="SHS273" s="266"/>
      <c r="SHT273" s="266"/>
      <c r="SHU273" s="266"/>
      <c r="SHV273" s="266"/>
      <c r="SHW273" s="266"/>
      <c r="SHX273" s="266"/>
      <c r="SHY273" s="266"/>
      <c r="SHZ273" s="266"/>
      <c r="SIA273" s="266"/>
      <c r="SIB273" s="266"/>
      <c r="SIC273" s="266"/>
      <c r="SID273" s="266"/>
      <c r="SIE273" s="266"/>
      <c r="SIF273" s="266"/>
      <c r="SIG273" s="266"/>
      <c r="SIH273" s="266"/>
      <c r="SII273" s="266"/>
      <c r="SIJ273" s="266"/>
      <c r="SIK273" s="266"/>
      <c r="SIL273" s="266"/>
      <c r="SIM273" s="266"/>
      <c r="SIN273" s="266"/>
      <c r="SIO273" s="266"/>
      <c r="SIP273" s="266"/>
      <c r="SIQ273" s="266"/>
      <c r="SIR273" s="266"/>
      <c r="SIS273" s="266"/>
      <c r="SIT273" s="266"/>
      <c r="SIU273" s="266"/>
      <c r="SIV273" s="266"/>
      <c r="SIW273" s="266"/>
      <c r="SIX273" s="266"/>
      <c r="SIY273" s="266"/>
      <c r="SIZ273" s="266"/>
      <c r="SJA273" s="266"/>
      <c r="SJB273" s="266"/>
      <c r="SJC273" s="266"/>
      <c r="SJD273" s="266"/>
      <c r="SJE273" s="266"/>
      <c r="SJF273" s="266"/>
      <c r="SJG273" s="266"/>
      <c r="SJH273" s="266"/>
      <c r="SJI273" s="266"/>
      <c r="SJJ273" s="266"/>
      <c r="SJK273" s="266"/>
      <c r="SJL273" s="266"/>
      <c r="SJM273" s="266"/>
      <c r="SJN273" s="266"/>
      <c r="SJO273" s="266"/>
      <c r="SJP273" s="266"/>
      <c r="SJQ273" s="266"/>
      <c r="SJR273" s="266"/>
      <c r="SJS273" s="266"/>
      <c r="SJT273" s="266"/>
      <c r="SJU273" s="266"/>
      <c r="SJV273" s="266"/>
      <c r="SJW273" s="266"/>
      <c r="SJX273" s="266"/>
      <c r="SJY273" s="266"/>
      <c r="SJZ273" s="266"/>
      <c r="SKA273" s="266"/>
      <c r="SKB273" s="266"/>
      <c r="SKC273" s="266"/>
      <c r="SKD273" s="266"/>
      <c r="SKE273" s="266"/>
      <c r="SKF273" s="266"/>
      <c r="SKG273" s="266"/>
      <c r="SKH273" s="266"/>
      <c r="SKI273" s="266"/>
      <c r="SKJ273" s="266"/>
      <c r="SKK273" s="266"/>
      <c r="SKL273" s="266"/>
      <c r="SKM273" s="266"/>
      <c r="SKN273" s="266"/>
      <c r="SKO273" s="266"/>
      <c r="SKP273" s="266"/>
      <c r="SKQ273" s="266"/>
      <c r="SKR273" s="266"/>
      <c r="SKS273" s="266"/>
      <c r="SKT273" s="266"/>
      <c r="SKU273" s="266"/>
      <c r="SKV273" s="266"/>
      <c r="SKW273" s="266"/>
      <c r="SKX273" s="266"/>
      <c r="SKY273" s="266"/>
      <c r="SKZ273" s="266"/>
      <c r="SLA273" s="266"/>
      <c r="SLB273" s="266"/>
      <c r="SLC273" s="266"/>
      <c r="SLD273" s="266"/>
      <c r="SLE273" s="266"/>
      <c r="SLF273" s="266"/>
      <c r="SLG273" s="266"/>
      <c r="SLH273" s="266"/>
      <c r="SLI273" s="266"/>
      <c r="SLJ273" s="266"/>
      <c r="SLK273" s="266"/>
      <c r="SLL273" s="266"/>
      <c r="SLM273" s="266"/>
      <c r="SLN273" s="266"/>
      <c r="SLO273" s="266"/>
      <c r="SLP273" s="266"/>
      <c r="SLQ273" s="266"/>
      <c r="SLR273" s="266"/>
      <c r="SLS273" s="266"/>
      <c r="SLT273" s="266"/>
      <c r="SLU273" s="266"/>
      <c r="SLV273" s="266"/>
      <c r="SLW273" s="266"/>
      <c r="SLX273" s="266"/>
      <c r="SLY273" s="266"/>
      <c r="SLZ273" s="266"/>
      <c r="SMA273" s="266"/>
      <c r="SMB273" s="266"/>
      <c r="SMC273" s="266"/>
      <c r="SMD273" s="266"/>
      <c r="SME273" s="266"/>
      <c r="SMF273" s="266"/>
      <c r="SMG273" s="266"/>
      <c r="SMH273" s="266"/>
      <c r="SMI273" s="266"/>
      <c r="SMJ273" s="266"/>
      <c r="SMK273" s="266"/>
      <c r="SML273" s="266"/>
      <c r="SMM273" s="266"/>
      <c r="SMN273" s="266"/>
      <c r="SMO273" s="266"/>
      <c r="SMP273" s="266"/>
      <c r="SMQ273" s="266"/>
      <c r="SMR273" s="266"/>
      <c r="SMS273" s="266"/>
      <c r="SMT273" s="266"/>
      <c r="SMU273" s="266"/>
      <c r="SMV273" s="266"/>
      <c r="SMW273" s="266"/>
      <c r="SMX273" s="266"/>
      <c r="SMY273" s="266"/>
      <c r="SMZ273" s="266"/>
      <c r="SNA273" s="266"/>
      <c r="SNB273" s="266"/>
      <c r="SNC273" s="266"/>
      <c r="SND273" s="266"/>
      <c r="SNE273" s="266"/>
      <c r="SNF273" s="266"/>
      <c r="SNG273" s="266"/>
      <c r="SNH273" s="266"/>
      <c r="SNI273" s="266"/>
      <c r="SNJ273" s="266"/>
      <c r="SNK273" s="266"/>
      <c r="SNL273" s="266"/>
      <c r="SNM273" s="266"/>
      <c r="SNN273" s="266"/>
      <c r="SNO273" s="266"/>
      <c r="SNP273" s="266"/>
      <c r="SNQ273" s="266"/>
      <c r="SNR273" s="266"/>
      <c r="SNS273" s="266"/>
      <c r="SNT273" s="266"/>
      <c r="SNU273" s="266"/>
      <c r="SNV273" s="266"/>
      <c r="SNW273" s="266"/>
      <c r="SNX273" s="266"/>
      <c r="SNY273" s="266"/>
      <c r="SNZ273" s="266"/>
      <c r="SOA273" s="266"/>
      <c r="SOB273" s="266"/>
      <c r="SOC273" s="266"/>
      <c r="SOD273" s="266"/>
      <c r="SOE273" s="266"/>
      <c r="SOF273" s="266"/>
      <c r="SOG273" s="266"/>
      <c r="SOH273" s="266"/>
      <c r="SOI273" s="266"/>
      <c r="SOJ273" s="266"/>
      <c r="SOK273" s="266"/>
      <c r="SOL273" s="266"/>
      <c r="SOM273" s="266"/>
      <c r="SON273" s="266"/>
      <c r="SOO273" s="266"/>
      <c r="SOP273" s="266"/>
      <c r="SOQ273" s="266"/>
      <c r="SOR273" s="266"/>
      <c r="SOS273" s="266"/>
      <c r="SOT273" s="266"/>
      <c r="SOU273" s="266"/>
      <c r="SOV273" s="266"/>
      <c r="SOW273" s="266"/>
      <c r="SOX273" s="266"/>
      <c r="SOY273" s="266"/>
      <c r="SOZ273" s="266"/>
      <c r="SPA273" s="266"/>
      <c r="SPB273" s="266"/>
      <c r="SPC273" s="266"/>
      <c r="SPD273" s="266"/>
      <c r="SPE273" s="266"/>
      <c r="SPF273" s="266"/>
      <c r="SPG273" s="266"/>
      <c r="SPH273" s="266"/>
      <c r="SPI273" s="266"/>
      <c r="SPJ273" s="266"/>
      <c r="SPK273" s="266"/>
      <c r="SPL273" s="266"/>
      <c r="SPM273" s="266"/>
      <c r="SPN273" s="266"/>
      <c r="SPO273" s="266"/>
      <c r="SPP273" s="266"/>
      <c r="SPQ273" s="266"/>
      <c r="SPR273" s="266"/>
      <c r="SPS273" s="266"/>
      <c r="SPT273" s="266"/>
      <c r="SPU273" s="266"/>
      <c r="SPV273" s="266"/>
      <c r="SPW273" s="266"/>
      <c r="SPX273" s="266"/>
      <c r="SPY273" s="266"/>
      <c r="SPZ273" s="266"/>
      <c r="SQA273" s="266"/>
      <c r="SQB273" s="266"/>
      <c r="SQC273" s="266"/>
      <c r="SQD273" s="266"/>
      <c r="SQE273" s="266"/>
      <c r="SQF273" s="266"/>
      <c r="SQG273" s="266"/>
      <c r="SQH273" s="266"/>
      <c r="SQI273" s="266"/>
      <c r="SQJ273" s="266"/>
      <c r="SQK273" s="266"/>
      <c r="SQL273" s="266"/>
      <c r="SQM273" s="266"/>
      <c r="SQN273" s="266"/>
      <c r="SQO273" s="266"/>
      <c r="SQP273" s="266"/>
      <c r="SQQ273" s="266"/>
      <c r="SQR273" s="266"/>
      <c r="SQS273" s="266"/>
      <c r="SQT273" s="266"/>
      <c r="SQU273" s="266"/>
      <c r="SQV273" s="266"/>
      <c r="SQW273" s="266"/>
      <c r="SQX273" s="266"/>
      <c r="SQY273" s="266"/>
      <c r="SQZ273" s="266"/>
      <c r="SRA273" s="266"/>
      <c r="SRB273" s="266"/>
      <c r="SRC273" s="266"/>
      <c r="SRD273" s="266"/>
      <c r="SRE273" s="266"/>
      <c r="SRF273" s="266"/>
      <c r="SRG273" s="266"/>
      <c r="SRH273" s="266"/>
      <c r="SRI273" s="266"/>
      <c r="SRJ273" s="266"/>
      <c r="SRK273" s="266"/>
      <c r="SRL273" s="266"/>
      <c r="SRM273" s="266"/>
      <c r="SRN273" s="266"/>
      <c r="SRO273" s="266"/>
      <c r="SRP273" s="266"/>
      <c r="SRQ273" s="266"/>
      <c r="SRR273" s="266"/>
      <c r="SRS273" s="266"/>
      <c r="SRT273" s="266"/>
      <c r="SRU273" s="266"/>
      <c r="SRV273" s="266"/>
      <c r="SRW273" s="266"/>
      <c r="SRX273" s="266"/>
      <c r="SRY273" s="266"/>
      <c r="SRZ273" s="266"/>
      <c r="SSA273" s="266"/>
      <c r="SSB273" s="266"/>
      <c r="SSC273" s="266"/>
      <c r="SSD273" s="266"/>
      <c r="SSE273" s="266"/>
      <c r="SSF273" s="266"/>
      <c r="SSG273" s="266"/>
      <c r="SSH273" s="266"/>
      <c r="SSI273" s="266"/>
      <c r="SSJ273" s="266"/>
      <c r="SSK273" s="266"/>
      <c r="SSL273" s="266"/>
      <c r="SSM273" s="266"/>
      <c r="SSN273" s="266"/>
      <c r="SSO273" s="266"/>
      <c r="SSP273" s="266"/>
      <c r="SSQ273" s="266"/>
      <c r="SSR273" s="266"/>
      <c r="SSS273" s="266"/>
      <c r="SST273" s="266"/>
      <c r="SSU273" s="266"/>
      <c r="SSV273" s="266"/>
      <c r="SSW273" s="266"/>
      <c r="SSX273" s="266"/>
      <c r="SSY273" s="266"/>
      <c r="SSZ273" s="266"/>
      <c r="STA273" s="266"/>
      <c r="STB273" s="266"/>
      <c r="STC273" s="266"/>
      <c r="STD273" s="266"/>
      <c r="STE273" s="266"/>
      <c r="STF273" s="266"/>
      <c r="STG273" s="266"/>
      <c r="STH273" s="266"/>
      <c r="STI273" s="266"/>
      <c r="STJ273" s="266"/>
      <c r="STK273" s="266"/>
      <c r="STL273" s="266"/>
      <c r="STM273" s="266"/>
      <c r="STN273" s="266"/>
      <c r="STO273" s="266"/>
      <c r="STP273" s="266"/>
      <c r="STQ273" s="266"/>
      <c r="STR273" s="266"/>
      <c r="STS273" s="266"/>
      <c r="STT273" s="266"/>
      <c r="STU273" s="266"/>
      <c r="STV273" s="266"/>
      <c r="STW273" s="266"/>
      <c r="STX273" s="266"/>
      <c r="STY273" s="266"/>
      <c r="STZ273" s="266"/>
      <c r="SUA273" s="266"/>
      <c r="SUB273" s="266"/>
      <c r="SUC273" s="266"/>
      <c r="SUD273" s="266"/>
      <c r="SUE273" s="266"/>
      <c r="SUF273" s="266"/>
      <c r="SUG273" s="266"/>
      <c r="SUH273" s="266"/>
      <c r="SUI273" s="266"/>
      <c r="SUJ273" s="266"/>
      <c r="SUK273" s="266"/>
      <c r="SUL273" s="266"/>
      <c r="SUM273" s="266"/>
      <c r="SUN273" s="266"/>
      <c r="SUO273" s="266"/>
      <c r="SUP273" s="266"/>
      <c r="SUQ273" s="266"/>
      <c r="SUR273" s="266"/>
      <c r="SUS273" s="266"/>
      <c r="SUT273" s="266"/>
      <c r="SUU273" s="266"/>
      <c r="SUV273" s="266"/>
      <c r="SUW273" s="266"/>
      <c r="SUX273" s="266"/>
      <c r="SUY273" s="266"/>
      <c r="SUZ273" s="266"/>
      <c r="SVA273" s="266"/>
      <c r="SVB273" s="266"/>
      <c r="SVC273" s="266"/>
      <c r="SVD273" s="266"/>
      <c r="SVE273" s="266"/>
      <c r="SVF273" s="266"/>
      <c r="SVG273" s="266"/>
      <c r="SVH273" s="266"/>
      <c r="SVI273" s="266"/>
      <c r="SVJ273" s="266"/>
      <c r="SVK273" s="266"/>
      <c r="SVL273" s="266"/>
      <c r="SVM273" s="266"/>
      <c r="SVN273" s="266"/>
      <c r="SVO273" s="266"/>
      <c r="SVP273" s="266"/>
      <c r="SVQ273" s="266"/>
      <c r="SVR273" s="266"/>
      <c r="SVS273" s="266"/>
      <c r="SVT273" s="266"/>
      <c r="SVU273" s="266"/>
      <c r="SVV273" s="266"/>
      <c r="SVW273" s="266"/>
      <c r="SVX273" s="266"/>
      <c r="SVY273" s="266"/>
      <c r="SVZ273" s="266"/>
      <c r="SWA273" s="266"/>
      <c r="SWB273" s="266"/>
      <c r="SWC273" s="266"/>
      <c r="SWD273" s="266"/>
      <c r="SWE273" s="266"/>
      <c r="SWF273" s="266"/>
      <c r="SWG273" s="266"/>
      <c r="SWH273" s="266"/>
      <c r="SWI273" s="266"/>
      <c r="SWJ273" s="266"/>
      <c r="SWK273" s="266"/>
      <c r="SWL273" s="266"/>
      <c r="SWM273" s="266"/>
      <c r="SWN273" s="266"/>
      <c r="SWO273" s="266"/>
      <c r="SWP273" s="266"/>
      <c r="SWQ273" s="266"/>
      <c r="SWR273" s="266"/>
      <c r="SWS273" s="266"/>
      <c r="SWT273" s="266"/>
      <c r="SWU273" s="266"/>
      <c r="SWV273" s="266"/>
      <c r="SWW273" s="266"/>
      <c r="SWX273" s="266"/>
      <c r="SWY273" s="266"/>
      <c r="SWZ273" s="266"/>
      <c r="SXA273" s="266"/>
      <c r="SXB273" s="266"/>
      <c r="SXC273" s="266"/>
      <c r="SXD273" s="266"/>
      <c r="SXE273" s="266"/>
      <c r="SXF273" s="266"/>
      <c r="SXG273" s="266"/>
      <c r="SXH273" s="266"/>
      <c r="SXI273" s="266"/>
      <c r="SXJ273" s="266"/>
      <c r="SXK273" s="266"/>
      <c r="SXL273" s="266"/>
      <c r="SXM273" s="266"/>
      <c r="SXN273" s="266"/>
      <c r="SXO273" s="266"/>
      <c r="SXP273" s="266"/>
      <c r="SXQ273" s="266"/>
      <c r="SXR273" s="266"/>
      <c r="SXS273" s="266"/>
      <c r="SXT273" s="266"/>
      <c r="SXU273" s="266"/>
      <c r="SXV273" s="266"/>
      <c r="SXW273" s="266"/>
      <c r="SXX273" s="266"/>
      <c r="SXY273" s="266"/>
      <c r="SXZ273" s="266"/>
      <c r="SYA273" s="266"/>
      <c r="SYB273" s="266"/>
      <c r="SYC273" s="266"/>
      <c r="SYD273" s="266"/>
      <c r="SYE273" s="266"/>
      <c r="SYF273" s="266"/>
      <c r="SYG273" s="266"/>
      <c r="SYH273" s="266"/>
      <c r="SYI273" s="266"/>
      <c r="SYJ273" s="266"/>
      <c r="SYK273" s="266"/>
      <c r="SYL273" s="266"/>
      <c r="SYM273" s="266"/>
      <c r="SYN273" s="266"/>
      <c r="SYO273" s="266"/>
      <c r="SYP273" s="266"/>
      <c r="SYQ273" s="266"/>
      <c r="SYR273" s="266"/>
      <c r="SYS273" s="266"/>
      <c r="SYT273" s="266"/>
      <c r="SYU273" s="266"/>
      <c r="SYV273" s="266"/>
      <c r="SYW273" s="266"/>
      <c r="SYX273" s="266"/>
      <c r="SYY273" s="266"/>
      <c r="SYZ273" s="266"/>
      <c r="SZA273" s="266"/>
      <c r="SZB273" s="266"/>
      <c r="SZC273" s="266"/>
      <c r="SZD273" s="266"/>
      <c r="SZE273" s="266"/>
      <c r="SZF273" s="266"/>
      <c r="SZG273" s="266"/>
      <c r="SZH273" s="266"/>
      <c r="SZI273" s="266"/>
      <c r="SZJ273" s="266"/>
      <c r="SZK273" s="266"/>
      <c r="SZL273" s="266"/>
      <c r="SZM273" s="266"/>
      <c r="SZN273" s="266"/>
      <c r="SZO273" s="266"/>
      <c r="SZP273" s="266"/>
      <c r="SZQ273" s="266"/>
      <c r="SZR273" s="266"/>
      <c r="SZS273" s="266"/>
      <c r="SZT273" s="266"/>
      <c r="SZU273" s="266"/>
      <c r="SZV273" s="266"/>
      <c r="SZW273" s="266"/>
      <c r="SZX273" s="266"/>
      <c r="SZY273" s="266"/>
      <c r="SZZ273" s="266"/>
      <c r="TAA273" s="266"/>
      <c r="TAB273" s="266"/>
      <c r="TAC273" s="266"/>
      <c r="TAD273" s="266"/>
      <c r="TAE273" s="266"/>
      <c r="TAF273" s="266"/>
      <c r="TAG273" s="266"/>
      <c r="TAH273" s="266"/>
      <c r="TAI273" s="266"/>
      <c r="TAJ273" s="266"/>
      <c r="TAK273" s="266"/>
      <c r="TAL273" s="266"/>
      <c r="TAM273" s="266"/>
      <c r="TAN273" s="266"/>
      <c r="TAO273" s="266"/>
      <c r="TAP273" s="266"/>
      <c r="TAQ273" s="266"/>
      <c r="TAR273" s="266"/>
      <c r="TAS273" s="266"/>
      <c r="TAT273" s="266"/>
      <c r="TAU273" s="266"/>
      <c r="TAV273" s="266"/>
      <c r="TAW273" s="266"/>
      <c r="TAX273" s="266"/>
      <c r="TAY273" s="266"/>
      <c r="TAZ273" s="266"/>
      <c r="TBA273" s="266"/>
      <c r="TBB273" s="266"/>
      <c r="TBC273" s="266"/>
      <c r="TBD273" s="266"/>
      <c r="TBE273" s="266"/>
      <c r="TBF273" s="266"/>
      <c r="TBG273" s="266"/>
      <c r="TBH273" s="266"/>
      <c r="TBI273" s="266"/>
      <c r="TBJ273" s="266"/>
      <c r="TBK273" s="266"/>
      <c r="TBL273" s="266"/>
      <c r="TBM273" s="266"/>
      <c r="TBN273" s="266"/>
      <c r="TBO273" s="266"/>
      <c r="TBP273" s="266"/>
      <c r="TBQ273" s="266"/>
      <c r="TBR273" s="266"/>
      <c r="TBS273" s="266"/>
      <c r="TBT273" s="266"/>
      <c r="TBU273" s="266"/>
      <c r="TBV273" s="266"/>
      <c r="TBW273" s="266"/>
      <c r="TBX273" s="266"/>
      <c r="TBY273" s="266"/>
      <c r="TBZ273" s="266"/>
      <c r="TCA273" s="266"/>
      <c r="TCB273" s="266"/>
      <c r="TCC273" s="266"/>
      <c r="TCD273" s="266"/>
      <c r="TCE273" s="266"/>
      <c r="TCF273" s="266"/>
      <c r="TCG273" s="266"/>
      <c r="TCH273" s="266"/>
      <c r="TCI273" s="266"/>
      <c r="TCJ273" s="266"/>
      <c r="TCK273" s="266"/>
      <c r="TCL273" s="266"/>
      <c r="TCM273" s="266"/>
      <c r="TCN273" s="266"/>
      <c r="TCO273" s="266"/>
      <c r="TCP273" s="266"/>
      <c r="TCQ273" s="266"/>
      <c r="TCR273" s="266"/>
      <c r="TCS273" s="266"/>
      <c r="TCT273" s="266"/>
      <c r="TCU273" s="266"/>
      <c r="TCV273" s="266"/>
      <c r="TCW273" s="266"/>
      <c r="TCX273" s="266"/>
      <c r="TCY273" s="266"/>
      <c r="TCZ273" s="266"/>
      <c r="TDA273" s="266"/>
      <c r="TDB273" s="266"/>
      <c r="TDC273" s="266"/>
      <c r="TDD273" s="266"/>
      <c r="TDE273" s="266"/>
      <c r="TDF273" s="266"/>
      <c r="TDG273" s="266"/>
      <c r="TDH273" s="266"/>
      <c r="TDI273" s="266"/>
      <c r="TDJ273" s="266"/>
      <c r="TDK273" s="266"/>
      <c r="TDL273" s="266"/>
      <c r="TDM273" s="266"/>
      <c r="TDN273" s="266"/>
      <c r="TDO273" s="266"/>
      <c r="TDP273" s="266"/>
      <c r="TDQ273" s="266"/>
      <c r="TDR273" s="266"/>
      <c r="TDS273" s="266"/>
      <c r="TDT273" s="266"/>
      <c r="TDU273" s="266"/>
      <c r="TDV273" s="266"/>
      <c r="TDW273" s="266"/>
      <c r="TDX273" s="266"/>
      <c r="TDY273" s="266"/>
      <c r="TDZ273" s="266"/>
      <c r="TEA273" s="266"/>
      <c r="TEB273" s="266"/>
      <c r="TEC273" s="266"/>
      <c r="TED273" s="266"/>
      <c r="TEE273" s="266"/>
      <c r="TEF273" s="266"/>
      <c r="TEG273" s="266"/>
      <c r="TEH273" s="266"/>
      <c r="TEI273" s="266"/>
      <c r="TEJ273" s="266"/>
      <c r="TEK273" s="266"/>
      <c r="TEL273" s="266"/>
      <c r="TEM273" s="266"/>
      <c r="TEN273" s="266"/>
      <c r="TEO273" s="266"/>
      <c r="TEP273" s="266"/>
      <c r="TEQ273" s="266"/>
      <c r="TER273" s="266"/>
      <c r="TES273" s="266"/>
      <c r="TET273" s="266"/>
      <c r="TEU273" s="266"/>
      <c r="TEV273" s="266"/>
      <c r="TEW273" s="266"/>
      <c r="TEX273" s="266"/>
      <c r="TEY273" s="266"/>
      <c r="TEZ273" s="266"/>
      <c r="TFA273" s="266"/>
      <c r="TFB273" s="266"/>
      <c r="TFC273" s="266"/>
      <c r="TFD273" s="266"/>
      <c r="TFE273" s="266"/>
      <c r="TFF273" s="266"/>
      <c r="TFG273" s="266"/>
      <c r="TFH273" s="266"/>
      <c r="TFI273" s="266"/>
      <c r="TFJ273" s="266"/>
      <c r="TFK273" s="266"/>
      <c r="TFL273" s="266"/>
      <c r="TFM273" s="266"/>
      <c r="TFN273" s="266"/>
      <c r="TFO273" s="266"/>
      <c r="TFP273" s="266"/>
      <c r="TFQ273" s="266"/>
      <c r="TFR273" s="266"/>
      <c r="TFS273" s="266"/>
      <c r="TFT273" s="266"/>
      <c r="TFU273" s="266"/>
      <c r="TFV273" s="266"/>
      <c r="TFW273" s="266"/>
      <c r="TFX273" s="266"/>
      <c r="TFY273" s="266"/>
      <c r="TFZ273" s="266"/>
      <c r="TGA273" s="266"/>
      <c r="TGB273" s="266"/>
      <c r="TGC273" s="266"/>
      <c r="TGD273" s="266"/>
      <c r="TGE273" s="266"/>
      <c r="TGF273" s="266"/>
      <c r="TGG273" s="266"/>
      <c r="TGH273" s="266"/>
      <c r="TGI273" s="266"/>
      <c r="TGJ273" s="266"/>
      <c r="TGK273" s="266"/>
      <c r="TGL273" s="266"/>
      <c r="TGM273" s="266"/>
      <c r="TGN273" s="266"/>
      <c r="TGO273" s="266"/>
      <c r="TGP273" s="266"/>
      <c r="TGQ273" s="266"/>
      <c r="TGR273" s="266"/>
      <c r="TGS273" s="266"/>
      <c r="TGT273" s="266"/>
      <c r="TGU273" s="266"/>
      <c r="TGV273" s="266"/>
      <c r="TGW273" s="266"/>
      <c r="TGX273" s="266"/>
      <c r="TGY273" s="266"/>
      <c r="TGZ273" s="266"/>
      <c r="THA273" s="266"/>
      <c r="THB273" s="266"/>
      <c r="THC273" s="266"/>
      <c r="THD273" s="266"/>
      <c r="THE273" s="266"/>
      <c r="THF273" s="266"/>
      <c r="THG273" s="266"/>
      <c r="THH273" s="266"/>
      <c r="THI273" s="266"/>
      <c r="THJ273" s="266"/>
      <c r="THK273" s="266"/>
      <c r="THL273" s="266"/>
      <c r="THM273" s="266"/>
      <c r="THN273" s="266"/>
      <c r="THO273" s="266"/>
      <c r="THP273" s="266"/>
      <c r="THQ273" s="266"/>
      <c r="THR273" s="266"/>
      <c r="THS273" s="266"/>
      <c r="THT273" s="266"/>
      <c r="THU273" s="266"/>
      <c r="THV273" s="266"/>
      <c r="THW273" s="266"/>
      <c r="THX273" s="266"/>
      <c r="THY273" s="266"/>
      <c r="THZ273" s="266"/>
      <c r="TIA273" s="266"/>
      <c r="TIB273" s="266"/>
      <c r="TIC273" s="266"/>
      <c r="TID273" s="266"/>
      <c r="TIE273" s="266"/>
      <c r="TIF273" s="266"/>
      <c r="TIG273" s="266"/>
      <c r="TIH273" s="266"/>
      <c r="TII273" s="266"/>
      <c r="TIJ273" s="266"/>
      <c r="TIK273" s="266"/>
      <c r="TIL273" s="266"/>
      <c r="TIM273" s="266"/>
      <c r="TIN273" s="266"/>
      <c r="TIO273" s="266"/>
      <c r="TIP273" s="266"/>
      <c r="TIQ273" s="266"/>
      <c r="TIR273" s="266"/>
      <c r="TIS273" s="266"/>
      <c r="TIT273" s="266"/>
      <c r="TIU273" s="266"/>
      <c r="TIV273" s="266"/>
      <c r="TIW273" s="266"/>
      <c r="TIX273" s="266"/>
      <c r="TIY273" s="266"/>
      <c r="TIZ273" s="266"/>
      <c r="TJA273" s="266"/>
      <c r="TJB273" s="266"/>
      <c r="TJC273" s="266"/>
      <c r="TJD273" s="266"/>
      <c r="TJE273" s="266"/>
      <c r="TJF273" s="266"/>
      <c r="TJG273" s="266"/>
      <c r="TJH273" s="266"/>
      <c r="TJI273" s="266"/>
      <c r="TJJ273" s="266"/>
      <c r="TJK273" s="266"/>
      <c r="TJL273" s="266"/>
      <c r="TJM273" s="266"/>
      <c r="TJN273" s="266"/>
      <c r="TJO273" s="266"/>
      <c r="TJP273" s="266"/>
      <c r="TJQ273" s="266"/>
      <c r="TJR273" s="266"/>
      <c r="TJS273" s="266"/>
      <c r="TJT273" s="266"/>
      <c r="TJU273" s="266"/>
      <c r="TJV273" s="266"/>
      <c r="TJW273" s="266"/>
      <c r="TJX273" s="266"/>
      <c r="TJY273" s="266"/>
      <c r="TJZ273" s="266"/>
      <c r="TKA273" s="266"/>
      <c r="TKB273" s="266"/>
      <c r="TKC273" s="266"/>
      <c r="TKD273" s="266"/>
      <c r="TKE273" s="266"/>
      <c r="TKF273" s="266"/>
      <c r="TKG273" s="266"/>
      <c r="TKH273" s="266"/>
      <c r="TKI273" s="266"/>
      <c r="TKJ273" s="266"/>
      <c r="TKK273" s="266"/>
      <c r="TKL273" s="266"/>
      <c r="TKM273" s="266"/>
      <c r="TKN273" s="266"/>
      <c r="TKO273" s="266"/>
      <c r="TKP273" s="266"/>
      <c r="TKQ273" s="266"/>
      <c r="TKR273" s="266"/>
      <c r="TKS273" s="266"/>
      <c r="TKT273" s="266"/>
      <c r="TKU273" s="266"/>
      <c r="TKV273" s="266"/>
      <c r="TKW273" s="266"/>
      <c r="TKX273" s="266"/>
      <c r="TKY273" s="266"/>
      <c r="TKZ273" s="266"/>
      <c r="TLA273" s="266"/>
      <c r="TLB273" s="266"/>
      <c r="TLC273" s="266"/>
      <c r="TLD273" s="266"/>
      <c r="TLE273" s="266"/>
      <c r="TLF273" s="266"/>
      <c r="TLG273" s="266"/>
      <c r="TLH273" s="266"/>
      <c r="TLI273" s="266"/>
      <c r="TLJ273" s="266"/>
      <c r="TLK273" s="266"/>
      <c r="TLL273" s="266"/>
      <c r="TLM273" s="266"/>
      <c r="TLN273" s="266"/>
      <c r="TLO273" s="266"/>
      <c r="TLP273" s="266"/>
      <c r="TLQ273" s="266"/>
      <c r="TLR273" s="266"/>
      <c r="TLS273" s="266"/>
      <c r="TLT273" s="266"/>
      <c r="TLU273" s="266"/>
      <c r="TLV273" s="266"/>
      <c r="TLW273" s="266"/>
      <c r="TLX273" s="266"/>
      <c r="TLY273" s="266"/>
      <c r="TLZ273" s="266"/>
      <c r="TMA273" s="266"/>
      <c r="TMB273" s="266"/>
      <c r="TMC273" s="266"/>
      <c r="TMD273" s="266"/>
      <c r="TME273" s="266"/>
      <c r="TMF273" s="266"/>
      <c r="TMG273" s="266"/>
      <c r="TMH273" s="266"/>
      <c r="TMI273" s="266"/>
      <c r="TMJ273" s="266"/>
      <c r="TMK273" s="266"/>
      <c r="TML273" s="266"/>
      <c r="TMM273" s="266"/>
      <c r="TMN273" s="266"/>
      <c r="TMO273" s="266"/>
      <c r="TMP273" s="266"/>
      <c r="TMQ273" s="266"/>
      <c r="TMR273" s="266"/>
      <c r="TMS273" s="266"/>
      <c r="TMT273" s="266"/>
      <c r="TMU273" s="266"/>
      <c r="TMV273" s="266"/>
      <c r="TMW273" s="266"/>
      <c r="TMX273" s="266"/>
      <c r="TMY273" s="266"/>
      <c r="TMZ273" s="266"/>
      <c r="TNA273" s="266"/>
      <c r="TNB273" s="266"/>
      <c r="TNC273" s="266"/>
      <c r="TND273" s="266"/>
      <c r="TNE273" s="266"/>
      <c r="TNF273" s="266"/>
      <c r="TNG273" s="266"/>
      <c r="TNH273" s="266"/>
      <c r="TNI273" s="266"/>
      <c r="TNJ273" s="266"/>
      <c r="TNK273" s="266"/>
      <c r="TNL273" s="266"/>
      <c r="TNM273" s="266"/>
      <c r="TNN273" s="266"/>
      <c r="TNO273" s="266"/>
      <c r="TNP273" s="266"/>
      <c r="TNQ273" s="266"/>
      <c r="TNR273" s="266"/>
      <c r="TNS273" s="266"/>
      <c r="TNT273" s="266"/>
      <c r="TNU273" s="266"/>
      <c r="TNV273" s="266"/>
      <c r="TNW273" s="266"/>
      <c r="TNX273" s="266"/>
      <c r="TNY273" s="266"/>
      <c r="TNZ273" s="266"/>
      <c r="TOA273" s="266"/>
      <c r="TOB273" s="266"/>
      <c r="TOC273" s="266"/>
      <c r="TOD273" s="266"/>
      <c r="TOE273" s="266"/>
      <c r="TOF273" s="266"/>
      <c r="TOG273" s="266"/>
      <c r="TOH273" s="266"/>
      <c r="TOI273" s="266"/>
      <c r="TOJ273" s="266"/>
      <c r="TOK273" s="266"/>
      <c r="TOL273" s="266"/>
      <c r="TOM273" s="266"/>
      <c r="TON273" s="266"/>
      <c r="TOO273" s="266"/>
      <c r="TOP273" s="266"/>
      <c r="TOQ273" s="266"/>
      <c r="TOR273" s="266"/>
      <c r="TOS273" s="266"/>
      <c r="TOT273" s="266"/>
      <c r="TOU273" s="266"/>
      <c r="TOV273" s="266"/>
      <c r="TOW273" s="266"/>
      <c r="TOX273" s="266"/>
      <c r="TOY273" s="266"/>
      <c r="TOZ273" s="266"/>
      <c r="TPA273" s="266"/>
      <c r="TPB273" s="266"/>
      <c r="TPC273" s="266"/>
      <c r="TPD273" s="266"/>
      <c r="TPE273" s="266"/>
      <c r="TPF273" s="266"/>
      <c r="TPG273" s="266"/>
      <c r="TPH273" s="266"/>
      <c r="TPI273" s="266"/>
      <c r="TPJ273" s="266"/>
      <c r="TPK273" s="266"/>
      <c r="TPL273" s="266"/>
      <c r="TPM273" s="266"/>
      <c r="TPN273" s="266"/>
      <c r="TPO273" s="266"/>
      <c r="TPP273" s="266"/>
      <c r="TPQ273" s="266"/>
      <c r="TPR273" s="266"/>
      <c r="TPS273" s="266"/>
      <c r="TPT273" s="266"/>
      <c r="TPU273" s="266"/>
      <c r="TPV273" s="266"/>
      <c r="TPW273" s="266"/>
      <c r="TPX273" s="266"/>
      <c r="TPY273" s="266"/>
      <c r="TPZ273" s="266"/>
      <c r="TQA273" s="266"/>
      <c r="TQB273" s="266"/>
      <c r="TQC273" s="266"/>
      <c r="TQD273" s="266"/>
      <c r="TQE273" s="266"/>
      <c r="TQF273" s="266"/>
      <c r="TQG273" s="266"/>
      <c r="TQH273" s="266"/>
      <c r="TQI273" s="266"/>
      <c r="TQJ273" s="266"/>
      <c r="TQK273" s="266"/>
      <c r="TQL273" s="266"/>
      <c r="TQM273" s="266"/>
      <c r="TQN273" s="266"/>
      <c r="TQO273" s="266"/>
      <c r="TQP273" s="266"/>
      <c r="TQQ273" s="266"/>
      <c r="TQR273" s="266"/>
      <c r="TQS273" s="266"/>
      <c r="TQT273" s="266"/>
      <c r="TQU273" s="266"/>
      <c r="TQV273" s="266"/>
      <c r="TQW273" s="266"/>
      <c r="TQX273" s="266"/>
      <c r="TQY273" s="266"/>
      <c r="TQZ273" s="266"/>
      <c r="TRA273" s="266"/>
      <c r="TRB273" s="266"/>
      <c r="TRC273" s="266"/>
      <c r="TRD273" s="266"/>
      <c r="TRE273" s="266"/>
      <c r="TRF273" s="266"/>
      <c r="TRG273" s="266"/>
      <c r="TRH273" s="266"/>
      <c r="TRI273" s="266"/>
      <c r="TRJ273" s="266"/>
      <c r="TRK273" s="266"/>
      <c r="TRL273" s="266"/>
      <c r="TRM273" s="266"/>
      <c r="TRN273" s="266"/>
      <c r="TRO273" s="266"/>
      <c r="TRP273" s="266"/>
      <c r="TRQ273" s="266"/>
      <c r="TRR273" s="266"/>
      <c r="TRS273" s="266"/>
      <c r="TRT273" s="266"/>
      <c r="TRU273" s="266"/>
      <c r="TRV273" s="266"/>
      <c r="TRW273" s="266"/>
      <c r="TRX273" s="266"/>
      <c r="TRY273" s="266"/>
      <c r="TRZ273" s="266"/>
      <c r="TSA273" s="266"/>
      <c r="TSB273" s="266"/>
      <c r="TSC273" s="266"/>
      <c r="TSD273" s="266"/>
      <c r="TSE273" s="266"/>
      <c r="TSF273" s="266"/>
      <c r="TSG273" s="266"/>
      <c r="TSH273" s="266"/>
      <c r="TSI273" s="266"/>
      <c r="TSJ273" s="266"/>
      <c r="TSK273" s="266"/>
      <c r="TSL273" s="266"/>
      <c r="TSM273" s="266"/>
      <c r="TSN273" s="266"/>
      <c r="TSO273" s="266"/>
      <c r="TSP273" s="266"/>
      <c r="TSQ273" s="266"/>
      <c r="TSR273" s="266"/>
      <c r="TSS273" s="266"/>
      <c r="TST273" s="266"/>
      <c r="TSU273" s="266"/>
      <c r="TSV273" s="266"/>
      <c r="TSW273" s="266"/>
      <c r="TSX273" s="266"/>
      <c r="TSY273" s="266"/>
      <c r="TSZ273" s="266"/>
      <c r="TTA273" s="266"/>
      <c r="TTB273" s="266"/>
      <c r="TTC273" s="266"/>
      <c r="TTD273" s="266"/>
      <c r="TTE273" s="266"/>
      <c r="TTF273" s="266"/>
      <c r="TTG273" s="266"/>
      <c r="TTH273" s="266"/>
      <c r="TTI273" s="266"/>
      <c r="TTJ273" s="266"/>
      <c r="TTK273" s="266"/>
      <c r="TTL273" s="266"/>
      <c r="TTM273" s="266"/>
      <c r="TTN273" s="266"/>
      <c r="TTO273" s="266"/>
      <c r="TTP273" s="266"/>
      <c r="TTQ273" s="266"/>
      <c r="TTR273" s="266"/>
      <c r="TTS273" s="266"/>
      <c r="TTT273" s="266"/>
      <c r="TTU273" s="266"/>
      <c r="TTV273" s="266"/>
      <c r="TTW273" s="266"/>
      <c r="TTX273" s="266"/>
      <c r="TTY273" s="266"/>
      <c r="TTZ273" s="266"/>
      <c r="TUA273" s="266"/>
      <c r="TUB273" s="266"/>
      <c r="TUC273" s="266"/>
      <c r="TUD273" s="266"/>
      <c r="TUE273" s="266"/>
      <c r="TUF273" s="266"/>
      <c r="TUG273" s="266"/>
      <c r="TUH273" s="266"/>
      <c r="TUI273" s="266"/>
      <c r="TUJ273" s="266"/>
      <c r="TUK273" s="266"/>
      <c r="TUL273" s="266"/>
      <c r="TUM273" s="266"/>
      <c r="TUN273" s="266"/>
      <c r="TUO273" s="266"/>
      <c r="TUP273" s="266"/>
      <c r="TUQ273" s="266"/>
      <c r="TUR273" s="266"/>
      <c r="TUS273" s="266"/>
      <c r="TUT273" s="266"/>
      <c r="TUU273" s="266"/>
      <c r="TUV273" s="266"/>
      <c r="TUW273" s="266"/>
      <c r="TUX273" s="266"/>
      <c r="TUY273" s="266"/>
      <c r="TUZ273" s="266"/>
      <c r="TVA273" s="266"/>
      <c r="TVB273" s="266"/>
      <c r="TVC273" s="266"/>
      <c r="TVD273" s="266"/>
      <c r="TVE273" s="266"/>
      <c r="TVF273" s="266"/>
      <c r="TVG273" s="266"/>
      <c r="TVH273" s="266"/>
      <c r="TVI273" s="266"/>
      <c r="TVJ273" s="266"/>
      <c r="TVK273" s="266"/>
      <c r="TVL273" s="266"/>
      <c r="TVM273" s="266"/>
      <c r="TVN273" s="266"/>
      <c r="TVO273" s="266"/>
      <c r="TVP273" s="266"/>
      <c r="TVQ273" s="266"/>
      <c r="TVR273" s="266"/>
      <c r="TVS273" s="266"/>
      <c r="TVT273" s="266"/>
      <c r="TVU273" s="266"/>
      <c r="TVV273" s="266"/>
      <c r="TVW273" s="266"/>
      <c r="TVX273" s="266"/>
      <c r="TVY273" s="266"/>
      <c r="TVZ273" s="266"/>
      <c r="TWA273" s="266"/>
      <c r="TWB273" s="266"/>
      <c r="TWC273" s="266"/>
      <c r="TWD273" s="266"/>
      <c r="TWE273" s="266"/>
      <c r="TWF273" s="266"/>
      <c r="TWG273" s="266"/>
      <c r="TWH273" s="266"/>
      <c r="TWI273" s="266"/>
      <c r="TWJ273" s="266"/>
      <c r="TWK273" s="266"/>
      <c r="TWL273" s="266"/>
      <c r="TWM273" s="266"/>
      <c r="TWN273" s="266"/>
      <c r="TWO273" s="266"/>
      <c r="TWP273" s="266"/>
      <c r="TWQ273" s="266"/>
      <c r="TWR273" s="266"/>
      <c r="TWS273" s="266"/>
      <c r="TWT273" s="266"/>
      <c r="TWU273" s="266"/>
      <c r="TWV273" s="266"/>
      <c r="TWW273" s="266"/>
      <c r="TWX273" s="266"/>
      <c r="TWY273" s="266"/>
      <c r="TWZ273" s="266"/>
      <c r="TXA273" s="266"/>
      <c r="TXB273" s="266"/>
      <c r="TXC273" s="266"/>
      <c r="TXD273" s="266"/>
      <c r="TXE273" s="266"/>
      <c r="TXF273" s="266"/>
      <c r="TXG273" s="266"/>
      <c r="TXH273" s="266"/>
      <c r="TXI273" s="266"/>
      <c r="TXJ273" s="266"/>
      <c r="TXK273" s="266"/>
      <c r="TXL273" s="266"/>
      <c r="TXM273" s="266"/>
      <c r="TXN273" s="266"/>
      <c r="TXO273" s="266"/>
      <c r="TXP273" s="266"/>
      <c r="TXQ273" s="266"/>
      <c r="TXR273" s="266"/>
      <c r="TXS273" s="266"/>
      <c r="TXT273" s="266"/>
      <c r="TXU273" s="266"/>
      <c r="TXV273" s="266"/>
      <c r="TXW273" s="266"/>
      <c r="TXX273" s="266"/>
      <c r="TXY273" s="266"/>
      <c r="TXZ273" s="266"/>
      <c r="TYA273" s="266"/>
      <c r="TYB273" s="266"/>
      <c r="TYC273" s="266"/>
      <c r="TYD273" s="266"/>
      <c r="TYE273" s="266"/>
      <c r="TYF273" s="266"/>
      <c r="TYG273" s="266"/>
      <c r="TYH273" s="266"/>
      <c r="TYI273" s="266"/>
      <c r="TYJ273" s="266"/>
      <c r="TYK273" s="266"/>
      <c r="TYL273" s="266"/>
      <c r="TYM273" s="266"/>
      <c r="TYN273" s="266"/>
      <c r="TYO273" s="266"/>
      <c r="TYP273" s="266"/>
      <c r="TYQ273" s="266"/>
      <c r="TYR273" s="266"/>
      <c r="TYS273" s="266"/>
      <c r="TYT273" s="266"/>
      <c r="TYU273" s="266"/>
      <c r="TYV273" s="266"/>
      <c r="TYW273" s="266"/>
      <c r="TYX273" s="266"/>
      <c r="TYY273" s="266"/>
      <c r="TYZ273" s="266"/>
      <c r="TZA273" s="266"/>
      <c r="TZB273" s="266"/>
      <c r="TZC273" s="266"/>
      <c r="TZD273" s="266"/>
      <c r="TZE273" s="266"/>
      <c r="TZF273" s="266"/>
      <c r="TZG273" s="266"/>
      <c r="TZH273" s="266"/>
      <c r="TZI273" s="266"/>
      <c r="TZJ273" s="266"/>
      <c r="TZK273" s="266"/>
      <c r="TZL273" s="266"/>
      <c r="TZM273" s="266"/>
      <c r="TZN273" s="266"/>
      <c r="TZO273" s="266"/>
      <c r="TZP273" s="266"/>
      <c r="TZQ273" s="266"/>
      <c r="TZR273" s="266"/>
      <c r="TZS273" s="266"/>
      <c r="TZT273" s="266"/>
      <c r="TZU273" s="266"/>
      <c r="TZV273" s="266"/>
      <c r="TZW273" s="266"/>
      <c r="TZX273" s="266"/>
      <c r="TZY273" s="266"/>
      <c r="TZZ273" s="266"/>
      <c r="UAA273" s="266"/>
      <c r="UAB273" s="266"/>
      <c r="UAC273" s="266"/>
      <c r="UAD273" s="266"/>
      <c r="UAE273" s="266"/>
      <c r="UAF273" s="266"/>
      <c r="UAG273" s="266"/>
      <c r="UAH273" s="266"/>
      <c r="UAI273" s="266"/>
      <c r="UAJ273" s="266"/>
      <c r="UAK273" s="266"/>
      <c r="UAL273" s="266"/>
      <c r="UAM273" s="266"/>
      <c r="UAN273" s="266"/>
      <c r="UAO273" s="266"/>
      <c r="UAP273" s="266"/>
      <c r="UAQ273" s="266"/>
      <c r="UAR273" s="266"/>
      <c r="UAS273" s="266"/>
      <c r="UAT273" s="266"/>
      <c r="UAU273" s="266"/>
      <c r="UAV273" s="266"/>
      <c r="UAW273" s="266"/>
      <c r="UAX273" s="266"/>
      <c r="UAY273" s="266"/>
      <c r="UAZ273" s="266"/>
      <c r="UBA273" s="266"/>
      <c r="UBB273" s="266"/>
      <c r="UBC273" s="266"/>
      <c r="UBD273" s="266"/>
      <c r="UBE273" s="266"/>
      <c r="UBF273" s="266"/>
      <c r="UBG273" s="266"/>
      <c r="UBH273" s="266"/>
      <c r="UBI273" s="266"/>
      <c r="UBJ273" s="266"/>
      <c r="UBK273" s="266"/>
      <c r="UBL273" s="266"/>
      <c r="UBM273" s="266"/>
      <c r="UBN273" s="266"/>
      <c r="UBO273" s="266"/>
      <c r="UBP273" s="266"/>
      <c r="UBQ273" s="266"/>
      <c r="UBR273" s="266"/>
      <c r="UBS273" s="266"/>
      <c r="UBT273" s="266"/>
      <c r="UBU273" s="266"/>
      <c r="UBV273" s="266"/>
      <c r="UBW273" s="266"/>
      <c r="UBX273" s="266"/>
      <c r="UBY273" s="266"/>
      <c r="UBZ273" s="266"/>
      <c r="UCA273" s="266"/>
      <c r="UCB273" s="266"/>
      <c r="UCC273" s="266"/>
      <c r="UCD273" s="266"/>
      <c r="UCE273" s="266"/>
      <c r="UCF273" s="266"/>
      <c r="UCG273" s="266"/>
      <c r="UCH273" s="266"/>
      <c r="UCI273" s="266"/>
      <c r="UCJ273" s="266"/>
      <c r="UCK273" s="266"/>
      <c r="UCL273" s="266"/>
      <c r="UCM273" s="266"/>
      <c r="UCN273" s="266"/>
      <c r="UCO273" s="266"/>
      <c r="UCP273" s="266"/>
      <c r="UCQ273" s="266"/>
      <c r="UCR273" s="266"/>
      <c r="UCS273" s="266"/>
      <c r="UCT273" s="266"/>
      <c r="UCU273" s="266"/>
      <c r="UCV273" s="266"/>
      <c r="UCW273" s="266"/>
      <c r="UCX273" s="266"/>
      <c r="UCY273" s="266"/>
      <c r="UCZ273" s="266"/>
      <c r="UDA273" s="266"/>
      <c r="UDB273" s="266"/>
      <c r="UDC273" s="266"/>
      <c r="UDD273" s="266"/>
      <c r="UDE273" s="266"/>
      <c r="UDF273" s="266"/>
      <c r="UDG273" s="266"/>
      <c r="UDH273" s="266"/>
      <c r="UDI273" s="266"/>
      <c r="UDJ273" s="266"/>
      <c r="UDK273" s="266"/>
      <c r="UDL273" s="266"/>
      <c r="UDM273" s="266"/>
      <c r="UDN273" s="266"/>
      <c r="UDO273" s="266"/>
      <c r="UDP273" s="266"/>
      <c r="UDQ273" s="266"/>
      <c r="UDR273" s="266"/>
      <c r="UDS273" s="266"/>
      <c r="UDT273" s="266"/>
      <c r="UDU273" s="266"/>
      <c r="UDV273" s="266"/>
      <c r="UDW273" s="266"/>
      <c r="UDX273" s="266"/>
      <c r="UDY273" s="266"/>
      <c r="UDZ273" s="266"/>
      <c r="UEA273" s="266"/>
      <c r="UEB273" s="266"/>
      <c r="UEC273" s="266"/>
      <c r="UED273" s="266"/>
      <c r="UEE273" s="266"/>
      <c r="UEF273" s="266"/>
      <c r="UEG273" s="266"/>
      <c r="UEH273" s="266"/>
      <c r="UEI273" s="266"/>
      <c r="UEJ273" s="266"/>
      <c r="UEK273" s="266"/>
      <c r="UEL273" s="266"/>
      <c r="UEM273" s="266"/>
      <c r="UEN273" s="266"/>
      <c r="UEO273" s="266"/>
      <c r="UEP273" s="266"/>
      <c r="UEQ273" s="266"/>
      <c r="UER273" s="266"/>
      <c r="UES273" s="266"/>
      <c r="UET273" s="266"/>
      <c r="UEU273" s="266"/>
      <c r="UEV273" s="266"/>
      <c r="UEW273" s="266"/>
      <c r="UEX273" s="266"/>
      <c r="UEY273" s="266"/>
      <c r="UEZ273" s="266"/>
      <c r="UFA273" s="266"/>
      <c r="UFB273" s="266"/>
      <c r="UFC273" s="266"/>
      <c r="UFD273" s="266"/>
      <c r="UFE273" s="266"/>
      <c r="UFF273" s="266"/>
      <c r="UFG273" s="266"/>
      <c r="UFH273" s="266"/>
      <c r="UFI273" s="266"/>
      <c r="UFJ273" s="266"/>
      <c r="UFK273" s="266"/>
      <c r="UFL273" s="266"/>
      <c r="UFM273" s="266"/>
      <c r="UFN273" s="266"/>
      <c r="UFO273" s="266"/>
      <c r="UFP273" s="266"/>
      <c r="UFQ273" s="266"/>
      <c r="UFR273" s="266"/>
      <c r="UFS273" s="266"/>
      <c r="UFT273" s="266"/>
      <c r="UFU273" s="266"/>
      <c r="UFV273" s="266"/>
      <c r="UFW273" s="266"/>
      <c r="UFX273" s="266"/>
      <c r="UFY273" s="266"/>
      <c r="UFZ273" s="266"/>
      <c r="UGA273" s="266"/>
      <c r="UGB273" s="266"/>
      <c r="UGC273" s="266"/>
      <c r="UGD273" s="266"/>
      <c r="UGE273" s="266"/>
      <c r="UGF273" s="266"/>
      <c r="UGG273" s="266"/>
      <c r="UGH273" s="266"/>
      <c r="UGI273" s="266"/>
      <c r="UGJ273" s="266"/>
      <c r="UGK273" s="266"/>
      <c r="UGL273" s="266"/>
      <c r="UGM273" s="266"/>
      <c r="UGN273" s="266"/>
      <c r="UGO273" s="266"/>
      <c r="UGP273" s="266"/>
      <c r="UGQ273" s="266"/>
      <c r="UGR273" s="266"/>
      <c r="UGS273" s="266"/>
      <c r="UGT273" s="266"/>
      <c r="UGU273" s="266"/>
      <c r="UGV273" s="266"/>
      <c r="UGW273" s="266"/>
      <c r="UGX273" s="266"/>
      <c r="UGY273" s="266"/>
      <c r="UGZ273" s="266"/>
      <c r="UHA273" s="266"/>
      <c r="UHB273" s="266"/>
      <c r="UHC273" s="266"/>
      <c r="UHD273" s="266"/>
      <c r="UHE273" s="266"/>
      <c r="UHF273" s="266"/>
      <c r="UHG273" s="266"/>
      <c r="UHH273" s="266"/>
      <c r="UHI273" s="266"/>
      <c r="UHJ273" s="266"/>
      <c r="UHK273" s="266"/>
      <c r="UHL273" s="266"/>
      <c r="UHM273" s="266"/>
      <c r="UHN273" s="266"/>
      <c r="UHO273" s="266"/>
      <c r="UHP273" s="266"/>
      <c r="UHQ273" s="266"/>
      <c r="UHR273" s="266"/>
      <c r="UHS273" s="266"/>
      <c r="UHT273" s="266"/>
      <c r="UHU273" s="266"/>
      <c r="UHV273" s="266"/>
      <c r="UHW273" s="266"/>
      <c r="UHX273" s="266"/>
      <c r="UHY273" s="266"/>
      <c r="UHZ273" s="266"/>
      <c r="UIA273" s="266"/>
      <c r="UIB273" s="266"/>
      <c r="UIC273" s="266"/>
      <c r="UID273" s="266"/>
      <c r="UIE273" s="266"/>
      <c r="UIF273" s="266"/>
      <c r="UIG273" s="266"/>
      <c r="UIH273" s="266"/>
      <c r="UII273" s="266"/>
      <c r="UIJ273" s="266"/>
      <c r="UIK273" s="266"/>
      <c r="UIL273" s="266"/>
      <c r="UIM273" s="266"/>
      <c r="UIN273" s="266"/>
      <c r="UIO273" s="266"/>
      <c r="UIP273" s="266"/>
      <c r="UIQ273" s="266"/>
      <c r="UIR273" s="266"/>
      <c r="UIS273" s="266"/>
      <c r="UIT273" s="266"/>
      <c r="UIU273" s="266"/>
      <c r="UIV273" s="266"/>
      <c r="UIW273" s="266"/>
      <c r="UIX273" s="266"/>
      <c r="UIY273" s="266"/>
      <c r="UIZ273" s="266"/>
      <c r="UJA273" s="266"/>
      <c r="UJB273" s="266"/>
      <c r="UJC273" s="266"/>
      <c r="UJD273" s="266"/>
      <c r="UJE273" s="266"/>
      <c r="UJF273" s="266"/>
      <c r="UJG273" s="266"/>
      <c r="UJH273" s="266"/>
      <c r="UJI273" s="266"/>
      <c r="UJJ273" s="266"/>
      <c r="UJK273" s="266"/>
      <c r="UJL273" s="266"/>
      <c r="UJM273" s="266"/>
      <c r="UJN273" s="266"/>
      <c r="UJO273" s="266"/>
      <c r="UJP273" s="266"/>
      <c r="UJQ273" s="266"/>
      <c r="UJR273" s="266"/>
      <c r="UJS273" s="266"/>
      <c r="UJT273" s="266"/>
      <c r="UJU273" s="266"/>
      <c r="UJV273" s="266"/>
      <c r="UJW273" s="266"/>
      <c r="UJX273" s="266"/>
      <c r="UJY273" s="266"/>
      <c r="UJZ273" s="266"/>
      <c r="UKA273" s="266"/>
      <c r="UKB273" s="266"/>
      <c r="UKC273" s="266"/>
      <c r="UKD273" s="266"/>
      <c r="UKE273" s="266"/>
      <c r="UKF273" s="266"/>
      <c r="UKG273" s="266"/>
      <c r="UKH273" s="266"/>
      <c r="UKI273" s="266"/>
      <c r="UKJ273" s="266"/>
      <c r="UKK273" s="266"/>
      <c r="UKL273" s="266"/>
      <c r="UKM273" s="266"/>
      <c r="UKN273" s="266"/>
      <c r="UKO273" s="266"/>
      <c r="UKP273" s="266"/>
      <c r="UKQ273" s="266"/>
      <c r="UKR273" s="266"/>
      <c r="UKS273" s="266"/>
      <c r="UKT273" s="266"/>
      <c r="UKU273" s="266"/>
      <c r="UKV273" s="266"/>
      <c r="UKW273" s="266"/>
      <c r="UKX273" s="266"/>
      <c r="UKY273" s="266"/>
      <c r="UKZ273" s="266"/>
      <c r="ULA273" s="266"/>
      <c r="ULB273" s="266"/>
      <c r="ULC273" s="266"/>
      <c r="ULD273" s="266"/>
      <c r="ULE273" s="266"/>
      <c r="ULF273" s="266"/>
      <c r="ULG273" s="266"/>
      <c r="ULH273" s="266"/>
      <c r="ULI273" s="266"/>
      <c r="ULJ273" s="266"/>
      <c r="ULK273" s="266"/>
      <c r="ULL273" s="266"/>
      <c r="ULM273" s="266"/>
      <c r="ULN273" s="266"/>
      <c r="ULO273" s="266"/>
      <c r="ULP273" s="266"/>
      <c r="ULQ273" s="266"/>
      <c r="ULR273" s="266"/>
      <c r="ULS273" s="266"/>
      <c r="ULT273" s="266"/>
      <c r="ULU273" s="266"/>
      <c r="ULV273" s="266"/>
      <c r="ULW273" s="266"/>
      <c r="ULX273" s="266"/>
      <c r="ULY273" s="266"/>
      <c r="ULZ273" s="266"/>
      <c r="UMA273" s="266"/>
      <c r="UMB273" s="266"/>
      <c r="UMC273" s="266"/>
      <c r="UMD273" s="266"/>
      <c r="UME273" s="266"/>
      <c r="UMF273" s="266"/>
      <c r="UMG273" s="266"/>
      <c r="UMH273" s="266"/>
      <c r="UMI273" s="266"/>
      <c r="UMJ273" s="266"/>
      <c r="UMK273" s="266"/>
      <c r="UML273" s="266"/>
      <c r="UMM273" s="266"/>
      <c r="UMN273" s="266"/>
      <c r="UMO273" s="266"/>
      <c r="UMP273" s="266"/>
      <c r="UMQ273" s="266"/>
      <c r="UMR273" s="266"/>
      <c r="UMS273" s="266"/>
      <c r="UMT273" s="266"/>
      <c r="UMU273" s="266"/>
      <c r="UMV273" s="266"/>
      <c r="UMW273" s="266"/>
      <c r="UMX273" s="266"/>
      <c r="UMY273" s="266"/>
      <c r="UMZ273" s="266"/>
      <c r="UNA273" s="266"/>
      <c r="UNB273" s="266"/>
      <c r="UNC273" s="266"/>
      <c r="UND273" s="266"/>
      <c r="UNE273" s="266"/>
      <c r="UNF273" s="266"/>
      <c r="UNG273" s="266"/>
      <c r="UNH273" s="266"/>
      <c r="UNI273" s="266"/>
      <c r="UNJ273" s="266"/>
      <c r="UNK273" s="266"/>
      <c r="UNL273" s="266"/>
      <c r="UNM273" s="266"/>
      <c r="UNN273" s="266"/>
      <c r="UNO273" s="266"/>
      <c r="UNP273" s="266"/>
      <c r="UNQ273" s="266"/>
      <c r="UNR273" s="266"/>
      <c r="UNS273" s="266"/>
      <c r="UNT273" s="266"/>
      <c r="UNU273" s="266"/>
      <c r="UNV273" s="266"/>
      <c r="UNW273" s="266"/>
      <c r="UNX273" s="266"/>
      <c r="UNY273" s="266"/>
      <c r="UNZ273" s="266"/>
      <c r="UOA273" s="266"/>
      <c r="UOB273" s="266"/>
      <c r="UOC273" s="266"/>
      <c r="UOD273" s="266"/>
      <c r="UOE273" s="266"/>
      <c r="UOF273" s="266"/>
      <c r="UOG273" s="266"/>
      <c r="UOH273" s="266"/>
      <c r="UOI273" s="266"/>
      <c r="UOJ273" s="266"/>
      <c r="UOK273" s="266"/>
      <c r="UOL273" s="266"/>
      <c r="UOM273" s="266"/>
      <c r="UON273" s="266"/>
      <c r="UOO273" s="266"/>
      <c r="UOP273" s="266"/>
      <c r="UOQ273" s="266"/>
      <c r="UOR273" s="266"/>
      <c r="UOS273" s="266"/>
      <c r="UOT273" s="266"/>
      <c r="UOU273" s="266"/>
      <c r="UOV273" s="266"/>
      <c r="UOW273" s="266"/>
      <c r="UOX273" s="266"/>
      <c r="UOY273" s="266"/>
      <c r="UOZ273" s="266"/>
      <c r="UPA273" s="266"/>
      <c r="UPB273" s="266"/>
      <c r="UPC273" s="266"/>
      <c r="UPD273" s="266"/>
      <c r="UPE273" s="266"/>
      <c r="UPF273" s="266"/>
      <c r="UPG273" s="266"/>
      <c r="UPH273" s="266"/>
      <c r="UPI273" s="266"/>
      <c r="UPJ273" s="266"/>
      <c r="UPK273" s="266"/>
      <c r="UPL273" s="266"/>
      <c r="UPM273" s="266"/>
      <c r="UPN273" s="266"/>
      <c r="UPO273" s="266"/>
      <c r="UPP273" s="266"/>
      <c r="UPQ273" s="266"/>
      <c r="UPR273" s="266"/>
      <c r="UPS273" s="266"/>
      <c r="UPT273" s="266"/>
      <c r="UPU273" s="266"/>
      <c r="UPV273" s="266"/>
      <c r="UPW273" s="266"/>
      <c r="UPX273" s="266"/>
      <c r="UPY273" s="266"/>
      <c r="UPZ273" s="266"/>
      <c r="UQA273" s="266"/>
      <c r="UQB273" s="266"/>
      <c r="UQC273" s="266"/>
      <c r="UQD273" s="266"/>
      <c r="UQE273" s="266"/>
      <c r="UQF273" s="266"/>
      <c r="UQG273" s="266"/>
      <c r="UQH273" s="266"/>
      <c r="UQI273" s="266"/>
      <c r="UQJ273" s="266"/>
      <c r="UQK273" s="266"/>
      <c r="UQL273" s="266"/>
      <c r="UQM273" s="266"/>
      <c r="UQN273" s="266"/>
      <c r="UQO273" s="266"/>
      <c r="UQP273" s="266"/>
      <c r="UQQ273" s="266"/>
      <c r="UQR273" s="266"/>
      <c r="UQS273" s="266"/>
      <c r="UQT273" s="266"/>
      <c r="UQU273" s="266"/>
      <c r="UQV273" s="266"/>
      <c r="UQW273" s="266"/>
      <c r="UQX273" s="266"/>
      <c r="UQY273" s="266"/>
      <c r="UQZ273" s="266"/>
      <c r="URA273" s="266"/>
      <c r="URB273" s="266"/>
      <c r="URC273" s="266"/>
      <c r="URD273" s="266"/>
      <c r="URE273" s="266"/>
      <c r="URF273" s="266"/>
      <c r="URG273" s="266"/>
      <c r="URH273" s="266"/>
      <c r="URI273" s="266"/>
      <c r="URJ273" s="266"/>
      <c r="URK273" s="266"/>
      <c r="URL273" s="266"/>
      <c r="URM273" s="266"/>
      <c r="URN273" s="266"/>
      <c r="URO273" s="266"/>
      <c r="URP273" s="266"/>
      <c r="URQ273" s="266"/>
      <c r="URR273" s="266"/>
      <c r="URS273" s="266"/>
      <c r="URT273" s="266"/>
      <c r="URU273" s="266"/>
      <c r="URV273" s="266"/>
      <c r="URW273" s="266"/>
      <c r="URX273" s="266"/>
      <c r="URY273" s="266"/>
      <c r="URZ273" s="266"/>
      <c r="USA273" s="266"/>
      <c r="USB273" s="266"/>
      <c r="USC273" s="266"/>
      <c r="USD273" s="266"/>
      <c r="USE273" s="266"/>
      <c r="USF273" s="266"/>
      <c r="USG273" s="266"/>
      <c r="USH273" s="266"/>
      <c r="USI273" s="266"/>
      <c r="USJ273" s="266"/>
      <c r="USK273" s="266"/>
      <c r="USL273" s="266"/>
      <c r="USM273" s="266"/>
      <c r="USN273" s="266"/>
      <c r="USO273" s="266"/>
      <c r="USP273" s="266"/>
      <c r="USQ273" s="266"/>
      <c r="USR273" s="266"/>
      <c r="USS273" s="266"/>
      <c r="UST273" s="266"/>
      <c r="USU273" s="266"/>
      <c r="USV273" s="266"/>
      <c r="USW273" s="266"/>
      <c r="USX273" s="266"/>
      <c r="USY273" s="266"/>
      <c r="USZ273" s="266"/>
      <c r="UTA273" s="266"/>
      <c r="UTB273" s="266"/>
      <c r="UTC273" s="266"/>
      <c r="UTD273" s="266"/>
      <c r="UTE273" s="266"/>
      <c r="UTF273" s="266"/>
      <c r="UTG273" s="266"/>
      <c r="UTH273" s="266"/>
      <c r="UTI273" s="266"/>
      <c r="UTJ273" s="266"/>
      <c r="UTK273" s="266"/>
      <c r="UTL273" s="266"/>
      <c r="UTM273" s="266"/>
      <c r="UTN273" s="266"/>
      <c r="UTO273" s="266"/>
      <c r="UTP273" s="266"/>
      <c r="UTQ273" s="266"/>
      <c r="UTR273" s="266"/>
      <c r="UTS273" s="266"/>
      <c r="UTT273" s="266"/>
      <c r="UTU273" s="266"/>
      <c r="UTV273" s="266"/>
      <c r="UTW273" s="266"/>
      <c r="UTX273" s="266"/>
      <c r="UTY273" s="266"/>
      <c r="UTZ273" s="266"/>
      <c r="UUA273" s="266"/>
      <c r="UUB273" s="266"/>
      <c r="UUC273" s="266"/>
      <c r="UUD273" s="266"/>
      <c r="UUE273" s="266"/>
      <c r="UUF273" s="266"/>
      <c r="UUG273" s="266"/>
      <c r="UUH273" s="266"/>
      <c r="UUI273" s="266"/>
      <c r="UUJ273" s="266"/>
      <c r="UUK273" s="266"/>
      <c r="UUL273" s="266"/>
      <c r="UUM273" s="266"/>
      <c r="UUN273" s="266"/>
      <c r="UUO273" s="266"/>
      <c r="UUP273" s="266"/>
      <c r="UUQ273" s="266"/>
      <c r="UUR273" s="266"/>
      <c r="UUS273" s="266"/>
      <c r="UUT273" s="266"/>
      <c r="UUU273" s="266"/>
      <c r="UUV273" s="266"/>
      <c r="UUW273" s="266"/>
      <c r="UUX273" s="266"/>
      <c r="UUY273" s="266"/>
      <c r="UUZ273" s="266"/>
      <c r="UVA273" s="266"/>
      <c r="UVB273" s="266"/>
      <c r="UVC273" s="266"/>
      <c r="UVD273" s="266"/>
      <c r="UVE273" s="266"/>
      <c r="UVF273" s="266"/>
      <c r="UVG273" s="266"/>
      <c r="UVH273" s="266"/>
      <c r="UVI273" s="266"/>
      <c r="UVJ273" s="266"/>
      <c r="UVK273" s="266"/>
      <c r="UVL273" s="266"/>
      <c r="UVM273" s="266"/>
      <c r="UVN273" s="266"/>
      <c r="UVO273" s="266"/>
      <c r="UVP273" s="266"/>
      <c r="UVQ273" s="266"/>
      <c r="UVR273" s="266"/>
      <c r="UVS273" s="266"/>
      <c r="UVT273" s="266"/>
      <c r="UVU273" s="266"/>
      <c r="UVV273" s="266"/>
      <c r="UVW273" s="266"/>
      <c r="UVX273" s="266"/>
      <c r="UVY273" s="266"/>
      <c r="UVZ273" s="266"/>
      <c r="UWA273" s="266"/>
      <c r="UWB273" s="266"/>
      <c r="UWC273" s="266"/>
      <c r="UWD273" s="266"/>
      <c r="UWE273" s="266"/>
      <c r="UWF273" s="266"/>
      <c r="UWG273" s="266"/>
      <c r="UWH273" s="266"/>
      <c r="UWI273" s="266"/>
      <c r="UWJ273" s="266"/>
      <c r="UWK273" s="266"/>
      <c r="UWL273" s="266"/>
      <c r="UWM273" s="266"/>
      <c r="UWN273" s="266"/>
      <c r="UWO273" s="266"/>
      <c r="UWP273" s="266"/>
      <c r="UWQ273" s="266"/>
      <c r="UWR273" s="266"/>
      <c r="UWS273" s="266"/>
      <c r="UWT273" s="266"/>
      <c r="UWU273" s="266"/>
      <c r="UWV273" s="266"/>
      <c r="UWW273" s="266"/>
      <c r="UWX273" s="266"/>
      <c r="UWY273" s="266"/>
      <c r="UWZ273" s="266"/>
      <c r="UXA273" s="266"/>
      <c r="UXB273" s="266"/>
      <c r="UXC273" s="266"/>
      <c r="UXD273" s="266"/>
      <c r="UXE273" s="266"/>
      <c r="UXF273" s="266"/>
      <c r="UXG273" s="266"/>
      <c r="UXH273" s="266"/>
      <c r="UXI273" s="266"/>
      <c r="UXJ273" s="266"/>
      <c r="UXK273" s="266"/>
      <c r="UXL273" s="266"/>
      <c r="UXM273" s="266"/>
      <c r="UXN273" s="266"/>
      <c r="UXO273" s="266"/>
      <c r="UXP273" s="266"/>
      <c r="UXQ273" s="266"/>
      <c r="UXR273" s="266"/>
      <c r="UXS273" s="266"/>
      <c r="UXT273" s="266"/>
      <c r="UXU273" s="266"/>
      <c r="UXV273" s="266"/>
      <c r="UXW273" s="266"/>
      <c r="UXX273" s="266"/>
      <c r="UXY273" s="266"/>
      <c r="UXZ273" s="266"/>
      <c r="UYA273" s="266"/>
      <c r="UYB273" s="266"/>
      <c r="UYC273" s="266"/>
      <c r="UYD273" s="266"/>
      <c r="UYE273" s="266"/>
      <c r="UYF273" s="266"/>
      <c r="UYG273" s="266"/>
      <c r="UYH273" s="266"/>
      <c r="UYI273" s="266"/>
      <c r="UYJ273" s="266"/>
      <c r="UYK273" s="266"/>
      <c r="UYL273" s="266"/>
      <c r="UYM273" s="266"/>
      <c r="UYN273" s="266"/>
      <c r="UYO273" s="266"/>
      <c r="UYP273" s="266"/>
      <c r="UYQ273" s="266"/>
      <c r="UYR273" s="266"/>
      <c r="UYS273" s="266"/>
      <c r="UYT273" s="266"/>
      <c r="UYU273" s="266"/>
      <c r="UYV273" s="266"/>
      <c r="UYW273" s="266"/>
      <c r="UYX273" s="266"/>
      <c r="UYY273" s="266"/>
      <c r="UYZ273" s="266"/>
      <c r="UZA273" s="266"/>
      <c r="UZB273" s="266"/>
      <c r="UZC273" s="266"/>
      <c r="UZD273" s="266"/>
      <c r="UZE273" s="266"/>
      <c r="UZF273" s="266"/>
      <c r="UZG273" s="266"/>
      <c r="UZH273" s="266"/>
      <c r="UZI273" s="266"/>
      <c r="UZJ273" s="266"/>
      <c r="UZK273" s="266"/>
      <c r="UZL273" s="266"/>
      <c r="UZM273" s="266"/>
      <c r="UZN273" s="266"/>
      <c r="UZO273" s="266"/>
      <c r="UZP273" s="266"/>
      <c r="UZQ273" s="266"/>
      <c r="UZR273" s="266"/>
      <c r="UZS273" s="266"/>
      <c r="UZT273" s="266"/>
      <c r="UZU273" s="266"/>
      <c r="UZV273" s="266"/>
      <c r="UZW273" s="266"/>
      <c r="UZX273" s="266"/>
      <c r="UZY273" s="266"/>
      <c r="UZZ273" s="266"/>
      <c r="VAA273" s="266"/>
      <c r="VAB273" s="266"/>
      <c r="VAC273" s="266"/>
      <c r="VAD273" s="266"/>
      <c r="VAE273" s="266"/>
      <c r="VAF273" s="266"/>
      <c r="VAG273" s="266"/>
      <c r="VAH273" s="266"/>
      <c r="VAI273" s="266"/>
      <c r="VAJ273" s="266"/>
      <c r="VAK273" s="266"/>
      <c r="VAL273" s="266"/>
      <c r="VAM273" s="266"/>
      <c r="VAN273" s="266"/>
      <c r="VAO273" s="266"/>
      <c r="VAP273" s="266"/>
      <c r="VAQ273" s="266"/>
      <c r="VAR273" s="266"/>
      <c r="VAS273" s="266"/>
      <c r="VAT273" s="266"/>
      <c r="VAU273" s="266"/>
      <c r="VAV273" s="266"/>
      <c r="VAW273" s="266"/>
      <c r="VAX273" s="266"/>
      <c r="VAY273" s="266"/>
      <c r="VAZ273" s="266"/>
      <c r="VBA273" s="266"/>
      <c r="VBB273" s="266"/>
      <c r="VBC273" s="266"/>
      <c r="VBD273" s="266"/>
      <c r="VBE273" s="266"/>
      <c r="VBF273" s="266"/>
      <c r="VBG273" s="266"/>
      <c r="VBH273" s="266"/>
      <c r="VBI273" s="266"/>
      <c r="VBJ273" s="266"/>
      <c r="VBK273" s="266"/>
      <c r="VBL273" s="266"/>
      <c r="VBM273" s="266"/>
      <c r="VBN273" s="266"/>
      <c r="VBO273" s="266"/>
      <c r="VBP273" s="266"/>
      <c r="VBQ273" s="266"/>
      <c r="VBR273" s="266"/>
      <c r="VBS273" s="266"/>
      <c r="VBT273" s="266"/>
      <c r="VBU273" s="266"/>
      <c r="VBV273" s="266"/>
      <c r="VBW273" s="266"/>
      <c r="VBX273" s="266"/>
      <c r="VBY273" s="266"/>
      <c r="VBZ273" s="266"/>
      <c r="VCA273" s="266"/>
      <c r="VCB273" s="266"/>
      <c r="VCC273" s="266"/>
      <c r="VCD273" s="266"/>
      <c r="VCE273" s="266"/>
      <c r="VCF273" s="266"/>
      <c r="VCG273" s="266"/>
      <c r="VCH273" s="266"/>
      <c r="VCI273" s="266"/>
      <c r="VCJ273" s="266"/>
      <c r="VCK273" s="266"/>
      <c r="VCL273" s="266"/>
      <c r="VCM273" s="266"/>
      <c r="VCN273" s="266"/>
      <c r="VCO273" s="266"/>
      <c r="VCP273" s="266"/>
      <c r="VCQ273" s="266"/>
      <c r="VCR273" s="266"/>
      <c r="VCS273" s="266"/>
      <c r="VCT273" s="266"/>
      <c r="VCU273" s="266"/>
      <c r="VCV273" s="266"/>
      <c r="VCW273" s="266"/>
      <c r="VCX273" s="266"/>
      <c r="VCY273" s="266"/>
      <c r="VCZ273" s="266"/>
      <c r="VDA273" s="266"/>
      <c r="VDB273" s="266"/>
      <c r="VDC273" s="266"/>
      <c r="VDD273" s="266"/>
      <c r="VDE273" s="266"/>
      <c r="VDF273" s="266"/>
      <c r="VDG273" s="266"/>
      <c r="VDH273" s="266"/>
      <c r="VDI273" s="266"/>
      <c r="VDJ273" s="266"/>
      <c r="VDK273" s="266"/>
      <c r="VDL273" s="266"/>
      <c r="VDM273" s="266"/>
      <c r="VDN273" s="266"/>
      <c r="VDO273" s="266"/>
      <c r="VDP273" s="266"/>
      <c r="VDQ273" s="266"/>
      <c r="VDR273" s="266"/>
      <c r="VDS273" s="266"/>
      <c r="VDT273" s="266"/>
      <c r="VDU273" s="266"/>
      <c r="VDV273" s="266"/>
      <c r="VDW273" s="266"/>
      <c r="VDX273" s="266"/>
      <c r="VDY273" s="266"/>
      <c r="VDZ273" s="266"/>
      <c r="VEA273" s="266"/>
      <c r="VEB273" s="266"/>
      <c r="VEC273" s="266"/>
      <c r="VED273" s="266"/>
      <c r="VEE273" s="266"/>
      <c r="VEF273" s="266"/>
      <c r="VEG273" s="266"/>
      <c r="VEH273" s="266"/>
      <c r="VEI273" s="266"/>
      <c r="VEJ273" s="266"/>
      <c r="VEK273" s="266"/>
      <c r="VEL273" s="266"/>
      <c r="VEM273" s="266"/>
      <c r="VEN273" s="266"/>
      <c r="VEO273" s="266"/>
      <c r="VEP273" s="266"/>
      <c r="VEQ273" s="266"/>
      <c r="VER273" s="266"/>
      <c r="VES273" s="266"/>
      <c r="VET273" s="266"/>
      <c r="VEU273" s="266"/>
      <c r="VEV273" s="266"/>
      <c r="VEW273" s="266"/>
      <c r="VEX273" s="266"/>
      <c r="VEY273" s="266"/>
      <c r="VEZ273" s="266"/>
      <c r="VFA273" s="266"/>
      <c r="VFB273" s="266"/>
      <c r="VFC273" s="266"/>
      <c r="VFD273" s="266"/>
      <c r="VFE273" s="266"/>
      <c r="VFF273" s="266"/>
      <c r="VFG273" s="266"/>
      <c r="VFH273" s="266"/>
      <c r="VFI273" s="266"/>
      <c r="VFJ273" s="266"/>
      <c r="VFK273" s="266"/>
      <c r="VFL273" s="266"/>
      <c r="VFM273" s="266"/>
      <c r="VFN273" s="266"/>
      <c r="VFO273" s="266"/>
      <c r="VFP273" s="266"/>
      <c r="VFQ273" s="266"/>
      <c r="VFR273" s="266"/>
      <c r="VFS273" s="266"/>
      <c r="VFT273" s="266"/>
      <c r="VFU273" s="266"/>
      <c r="VFV273" s="266"/>
      <c r="VFW273" s="266"/>
      <c r="VFX273" s="266"/>
      <c r="VFY273" s="266"/>
      <c r="VFZ273" s="266"/>
      <c r="VGA273" s="266"/>
      <c r="VGB273" s="266"/>
      <c r="VGC273" s="266"/>
      <c r="VGD273" s="266"/>
      <c r="VGE273" s="266"/>
      <c r="VGF273" s="266"/>
      <c r="VGG273" s="266"/>
      <c r="VGH273" s="266"/>
      <c r="VGI273" s="266"/>
      <c r="VGJ273" s="266"/>
      <c r="VGK273" s="266"/>
      <c r="VGL273" s="266"/>
      <c r="VGM273" s="266"/>
      <c r="VGN273" s="266"/>
      <c r="VGO273" s="266"/>
      <c r="VGP273" s="266"/>
      <c r="VGQ273" s="266"/>
      <c r="VGR273" s="266"/>
      <c r="VGS273" s="266"/>
      <c r="VGT273" s="266"/>
      <c r="VGU273" s="266"/>
      <c r="VGV273" s="266"/>
      <c r="VGW273" s="266"/>
      <c r="VGX273" s="266"/>
      <c r="VGY273" s="266"/>
      <c r="VGZ273" s="266"/>
      <c r="VHA273" s="266"/>
      <c r="VHB273" s="266"/>
      <c r="VHC273" s="266"/>
      <c r="VHD273" s="266"/>
      <c r="VHE273" s="266"/>
      <c r="VHF273" s="266"/>
      <c r="VHG273" s="266"/>
      <c r="VHH273" s="266"/>
      <c r="VHI273" s="266"/>
      <c r="VHJ273" s="266"/>
      <c r="VHK273" s="266"/>
      <c r="VHL273" s="266"/>
      <c r="VHM273" s="266"/>
      <c r="VHN273" s="266"/>
      <c r="VHO273" s="266"/>
      <c r="VHP273" s="266"/>
      <c r="VHQ273" s="266"/>
      <c r="VHR273" s="266"/>
      <c r="VHS273" s="266"/>
      <c r="VHT273" s="266"/>
      <c r="VHU273" s="266"/>
      <c r="VHV273" s="266"/>
      <c r="VHW273" s="266"/>
      <c r="VHX273" s="266"/>
      <c r="VHY273" s="266"/>
      <c r="VHZ273" s="266"/>
      <c r="VIA273" s="266"/>
      <c r="VIB273" s="266"/>
      <c r="VIC273" s="266"/>
      <c r="VID273" s="266"/>
      <c r="VIE273" s="266"/>
      <c r="VIF273" s="266"/>
      <c r="VIG273" s="266"/>
      <c r="VIH273" s="266"/>
      <c r="VII273" s="266"/>
      <c r="VIJ273" s="266"/>
      <c r="VIK273" s="266"/>
      <c r="VIL273" s="266"/>
      <c r="VIM273" s="266"/>
      <c r="VIN273" s="266"/>
      <c r="VIO273" s="266"/>
      <c r="VIP273" s="266"/>
      <c r="VIQ273" s="266"/>
      <c r="VIR273" s="266"/>
      <c r="VIS273" s="266"/>
      <c r="VIT273" s="266"/>
      <c r="VIU273" s="266"/>
      <c r="VIV273" s="266"/>
      <c r="VIW273" s="266"/>
      <c r="VIX273" s="266"/>
      <c r="VIY273" s="266"/>
      <c r="VIZ273" s="266"/>
      <c r="VJA273" s="266"/>
      <c r="VJB273" s="266"/>
      <c r="VJC273" s="266"/>
      <c r="VJD273" s="266"/>
      <c r="VJE273" s="266"/>
      <c r="VJF273" s="266"/>
      <c r="VJG273" s="266"/>
      <c r="VJH273" s="266"/>
      <c r="VJI273" s="266"/>
      <c r="VJJ273" s="266"/>
      <c r="VJK273" s="266"/>
      <c r="VJL273" s="266"/>
      <c r="VJM273" s="266"/>
      <c r="VJN273" s="266"/>
      <c r="VJO273" s="266"/>
      <c r="VJP273" s="266"/>
      <c r="VJQ273" s="266"/>
      <c r="VJR273" s="266"/>
      <c r="VJS273" s="266"/>
      <c r="VJT273" s="266"/>
      <c r="VJU273" s="266"/>
      <c r="VJV273" s="266"/>
      <c r="VJW273" s="266"/>
      <c r="VJX273" s="266"/>
      <c r="VJY273" s="266"/>
      <c r="VJZ273" s="266"/>
      <c r="VKA273" s="266"/>
      <c r="VKB273" s="266"/>
      <c r="VKC273" s="266"/>
      <c r="VKD273" s="266"/>
      <c r="VKE273" s="266"/>
      <c r="VKF273" s="266"/>
      <c r="VKG273" s="266"/>
      <c r="VKH273" s="266"/>
      <c r="VKI273" s="266"/>
      <c r="VKJ273" s="266"/>
      <c r="VKK273" s="266"/>
      <c r="VKL273" s="266"/>
      <c r="VKM273" s="266"/>
      <c r="VKN273" s="266"/>
      <c r="VKO273" s="266"/>
      <c r="VKP273" s="266"/>
      <c r="VKQ273" s="266"/>
      <c r="VKR273" s="266"/>
      <c r="VKS273" s="266"/>
      <c r="VKT273" s="266"/>
      <c r="VKU273" s="266"/>
      <c r="VKV273" s="266"/>
      <c r="VKW273" s="266"/>
      <c r="VKX273" s="266"/>
      <c r="VKY273" s="266"/>
      <c r="VKZ273" s="266"/>
      <c r="VLA273" s="266"/>
      <c r="VLB273" s="266"/>
      <c r="VLC273" s="266"/>
      <c r="VLD273" s="266"/>
      <c r="VLE273" s="266"/>
      <c r="VLF273" s="266"/>
      <c r="VLG273" s="266"/>
      <c r="VLH273" s="266"/>
      <c r="VLI273" s="266"/>
      <c r="VLJ273" s="266"/>
      <c r="VLK273" s="266"/>
      <c r="VLL273" s="266"/>
      <c r="VLM273" s="266"/>
      <c r="VLN273" s="266"/>
      <c r="VLO273" s="266"/>
      <c r="VLP273" s="266"/>
      <c r="VLQ273" s="266"/>
      <c r="VLR273" s="266"/>
      <c r="VLS273" s="266"/>
      <c r="VLT273" s="266"/>
      <c r="VLU273" s="266"/>
      <c r="VLV273" s="266"/>
      <c r="VLW273" s="266"/>
      <c r="VLX273" s="266"/>
      <c r="VLY273" s="266"/>
      <c r="VLZ273" s="266"/>
      <c r="VMA273" s="266"/>
      <c r="VMB273" s="266"/>
      <c r="VMC273" s="266"/>
      <c r="VMD273" s="266"/>
      <c r="VME273" s="266"/>
      <c r="VMF273" s="266"/>
      <c r="VMG273" s="266"/>
      <c r="VMH273" s="266"/>
      <c r="VMI273" s="266"/>
      <c r="VMJ273" s="266"/>
      <c r="VMK273" s="266"/>
      <c r="VML273" s="266"/>
      <c r="VMM273" s="266"/>
      <c r="VMN273" s="266"/>
      <c r="VMO273" s="266"/>
      <c r="VMP273" s="266"/>
      <c r="VMQ273" s="266"/>
      <c r="VMR273" s="266"/>
      <c r="VMS273" s="266"/>
      <c r="VMT273" s="266"/>
      <c r="VMU273" s="266"/>
      <c r="VMV273" s="266"/>
      <c r="VMW273" s="266"/>
      <c r="VMX273" s="266"/>
      <c r="VMY273" s="266"/>
      <c r="VMZ273" s="266"/>
      <c r="VNA273" s="266"/>
      <c r="VNB273" s="266"/>
      <c r="VNC273" s="266"/>
      <c r="VND273" s="266"/>
      <c r="VNE273" s="266"/>
      <c r="VNF273" s="266"/>
      <c r="VNG273" s="266"/>
      <c r="VNH273" s="266"/>
      <c r="VNI273" s="266"/>
      <c r="VNJ273" s="266"/>
      <c r="VNK273" s="266"/>
      <c r="VNL273" s="266"/>
      <c r="VNM273" s="266"/>
      <c r="VNN273" s="266"/>
      <c r="VNO273" s="266"/>
      <c r="VNP273" s="266"/>
      <c r="VNQ273" s="266"/>
      <c r="VNR273" s="266"/>
      <c r="VNS273" s="266"/>
      <c r="VNT273" s="266"/>
      <c r="VNU273" s="266"/>
      <c r="VNV273" s="266"/>
      <c r="VNW273" s="266"/>
      <c r="VNX273" s="266"/>
      <c r="VNY273" s="266"/>
      <c r="VNZ273" s="266"/>
      <c r="VOA273" s="266"/>
      <c r="VOB273" s="266"/>
      <c r="VOC273" s="266"/>
      <c r="VOD273" s="266"/>
      <c r="VOE273" s="266"/>
      <c r="VOF273" s="266"/>
      <c r="VOG273" s="266"/>
      <c r="VOH273" s="266"/>
      <c r="VOI273" s="266"/>
      <c r="VOJ273" s="266"/>
      <c r="VOK273" s="266"/>
      <c r="VOL273" s="266"/>
      <c r="VOM273" s="266"/>
      <c r="VON273" s="266"/>
      <c r="VOO273" s="266"/>
      <c r="VOP273" s="266"/>
      <c r="VOQ273" s="266"/>
      <c r="VOR273" s="266"/>
      <c r="VOS273" s="266"/>
      <c r="VOT273" s="266"/>
      <c r="VOU273" s="266"/>
      <c r="VOV273" s="266"/>
      <c r="VOW273" s="266"/>
      <c r="VOX273" s="266"/>
      <c r="VOY273" s="266"/>
      <c r="VOZ273" s="266"/>
      <c r="VPA273" s="266"/>
      <c r="VPB273" s="266"/>
      <c r="VPC273" s="266"/>
      <c r="VPD273" s="266"/>
      <c r="VPE273" s="266"/>
      <c r="VPF273" s="266"/>
      <c r="VPG273" s="266"/>
      <c r="VPH273" s="266"/>
      <c r="VPI273" s="266"/>
      <c r="VPJ273" s="266"/>
      <c r="VPK273" s="266"/>
      <c r="VPL273" s="266"/>
      <c r="VPM273" s="266"/>
      <c r="VPN273" s="266"/>
      <c r="VPO273" s="266"/>
      <c r="VPP273" s="266"/>
      <c r="VPQ273" s="266"/>
      <c r="VPR273" s="266"/>
      <c r="VPS273" s="266"/>
      <c r="VPT273" s="266"/>
      <c r="VPU273" s="266"/>
      <c r="VPV273" s="266"/>
      <c r="VPW273" s="266"/>
      <c r="VPX273" s="266"/>
      <c r="VPY273" s="266"/>
      <c r="VPZ273" s="266"/>
      <c r="VQA273" s="266"/>
      <c r="VQB273" s="266"/>
      <c r="VQC273" s="266"/>
      <c r="VQD273" s="266"/>
      <c r="VQE273" s="266"/>
      <c r="VQF273" s="266"/>
      <c r="VQG273" s="266"/>
      <c r="VQH273" s="266"/>
      <c r="VQI273" s="266"/>
      <c r="VQJ273" s="266"/>
      <c r="VQK273" s="266"/>
      <c r="VQL273" s="266"/>
      <c r="VQM273" s="266"/>
      <c r="VQN273" s="266"/>
      <c r="VQO273" s="266"/>
      <c r="VQP273" s="266"/>
      <c r="VQQ273" s="266"/>
      <c r="VQR273" s="266"/>
      <c r="VQS273" s="266"/>
      <c r="VQT273" s="266"/>
      <c r="VQU273" s="266"/>
      <c r="VQV273" s="266"/>
      <c r="VQW273" s="266"/>
      <c r="VQX273" s="266"/>
      <c r="VQY273" s="266"/>
      <c r="VQZ273" s="266"/>
      <c r="VRA273" s="266"/>
      <c r="VRB273" s="266"/>
      <c r="VRC273" s="266"/>
      <c r="VRD273" s="266"/>
      <c r="VRE273" s="266"/>
      <c r="VRF273" s="266"/>
      <c r="VRG273" s="266"/>
      <c r="VRH273" s="266"/>
      <c r="VRI273" s="266"/>
      <c r="VRJ273" s="266"/>
      <c r="VRK273" s="266"/>
      <c r="VRL273" s="266"/>
      <c r="VRM273" s="266"/>
      <c r="VRN273" s="266"/>
      <c r="VRO273" s="266"/>
      <c r="VRP273" s="266"/>
      <c r="VRQ273" s="266"/>
      <c r="VRR273" s="266"/>
      <c r="VRS273" s="266"/>
      <c r="VRT273" s="266"/>
      <c r="VRU273" s="266"/>
      <c r="VRV273" s="266"/>
      <c r="VRW273" s="266"/>
      <c r="VRX273" s="266"/>
      <c r="VRY273" s="266"/>
      <c r="VRZ273" s="266"/>
      <c r="VSA273" s="266"/>
      <c r="VSB273" s="266"/>
      <c r="VSC273" s="266"/>
      <c r="VSD273" s="266"/>
      <c r="VSE273" s="266"/>
      <c r="VSF273" s="266"/>
      <c r="VSG273" s="266"/>
      <c r="VSH273" s="266"/>
      <c r="VSI273" s="266"/>
      <c r="VSJ273" s="266"/>
      <c r="VSK273" s="266"/>
      <c r="VSL273" s="266"/>
      <c r="VSM273" s="266"/>
      <c r="VSN273" s="266"/>
      <c r="VSO273" s="266"/>
      <c r="VSP273" s="266"/>
      <c r="VSQ273" s="266"/>
      <c r="VSR273" s="266"/>
      <c r="VSS273" s="266"/>
      <c r="VST273" s="266"/>
      <c r="VSU273" s="266"/>
      <c r="VSV273" s="266"/>
      <c r="VSW273" s="266"/>
      <c r="VSX273" s="266"/>
      <c r="VSY273" s="266"/>
      <c r="VSZ273" s="266"/>
      <c r="VTA273" s="266"/>
      <c r="VTB273" s="266"/>
      <c r="VTC273" s="266"/>
      <c r="VTD273" s="266"/>
      <c r="VTE273" s="266"/>
      <c r="VTF273" s="266"/>
      <c r="VTG273" s="266"/>
      <c r="VTH273" s="266"/>
      <c r="VTI273" s="266"/>
      <c r="VTJ273" s="266"/>
      <c r="VTK273" s="266"/>
      <c r="VTL273" s="266"/>
      <c r="VTM273" s="266"/>
      <c r="VTN273" s="266"/>
      <c r="VTO273" s="266"/>
      <c r="VTP273" s="266"/>
      <c r="VTQ273" s="266"/>
      <c r="VTR273" s="266"/>
      <c r="VTS273" s="266"/>
      <c r="VTT273" s="266"/>
      <c r="VTU273" s="266"/>
      <c r="VTV273" s="266"/>
      <c r="VTW273" s="266"/>
      <c r="VTX273" s="266"/>
      <c r="VTY273" s="266"/>
      <c r="VTZ273" s="266"/>
      <c r="VUA273" s="266"/>
      <c r="VUB273" s="266"/>
      <c r="VUC273" s="266"/>
      <c r="VUD273" s="266"/>
      <c r="VUE273" s="266"/>
      <c r="VUF273" s="266"/>
      <c r="VUG273" s="266"/>
      <c r="VUH273" s="266"/>
      <c r="VUI273" s="266"/>
      <c r="VUJ273" s="266"/>
      <c r="VUK273" s="266"/>
      <c r="VUL273" s="266"/>
      <c r="VUM273" s="266"/>
      <c r="VUN273" s="266"/>
      <c r="VUO273" s="266"/>
      <c r="VUP273" s="266"/>
      <c r="VUQ273" s="266"/>
      <c r="VUR273" s="266"/>
      <c r="VUS273" s="266"/>
      <c r="VUT273" s="266"/>
      <c r="VUU273" s="266"/>
      <c r="VUV273" s="266"/>
      <c r="VUW273" s="266"/>
      <c r="VUX273" s="266"/>
      <c r="VUY273" s="266"/>
      <c r="VUZ273" s="266"/>
      <c r="VVA273" s="266"/>
      <c r="VVB273" s="266"/>
      <c r="VVC273" s="266"/>
      <c r="VVD273" s="266"/>
      <c r="VVE273" s="266"/>
      <c r="VVF273" s="266"/>
      <c r="VVG273" s="266"/>
      <c r="VVH273" s="266"/>
      <c r="VVI273" s="266"/>
      <c r="VVJ273" s="266"/>
      <c r="VVK273" s="266"/>
      <c r="VVL273" s="266"/>
      <c r="VVM273" s="266"/>
      <c r="VVN273" s="266"/>
      <c r="VVO273" s="266"/>
      <c r="VVP273" s="266"/>
      <c r="VVQ273" s="266"/>
      <c r="VVR273" s="266"/>
      <c r="VVS273" s="266"/>
      <c r="VVT273" s="266"/>
      <c r="VVU273" s="266"/>
      <c r="VVV273" s="266"/>
      <c r="VVW273" s="266"/>
      <c r="VVX273" s="266"/>
      <c r="VVY273" s="266"/>
      <c r="VVZ273" s="266"/>
      <c r="VWA273" s="266"/>
      <c r="VWB273" s="266"/>
      <c r="VWC273" s="266"/>
      <c r="VWD273" s="266"/>
      <c r="VWE273" s="266"/>
      <c r="VWF273" s="266"/>
      <c r="VWG273" s="266"/>
      <c r="VWH273" s="266"/>
      <c r="VWI273" s="266"/>
      <c r="VWJ273" s="266"/>
      <c r="VWK273" s="266"/>
      <c r="VWL273" s="266"/>
      <c r="VWM273" s="266"/>
      <c r="VWN273" s="266"/>
      <c r="VWO273" s="266"/>
      <c r="VWP273" s="266"/>
      <c r="VWQ273" s="266"/>
      <c r="VWR273" s="266"/>
      <c r="VWS273" s="266"/>
      <c r="VWT273" s="266"/>
      <c r="VWU273" s="266"/>
      <c r="VWV273" s="266"/>
      <c r="VWW273" s="266"/>
      <c r="VWX273" s="266"/>
      <c r="VWY273" s="266"/>
      <c r="VWZ273" s="266"/>
      <c r="VXA273" s="266"/>
      <c r="VXB273" s="266"/>
      <c r="VXC273" s="266"/>
      <c r="VXD273" s="266"/>
      <c r="VXE273" s="266"/>
      <c r="VXF273" s="266"/>
      <c r="VXG273" s="266"/>
      <c r="VXH273" s="266"/>
      <c r="VXI273" s="266"/>
      <c r="VXJ273" s="266"/>
      <c r="VXK273" s="266"/>
      <c r="VXL273" s="266"/>
      <c r="VXM273" s="266"/>
      <c r="VXN273" s="266"/>
      <c r="VXO273" s="266"/>
      <c r="VXP273" s="266"/>
      <c r="VXQ273" s="266"/>
      <c r="VXR273" s="266"/>
      <c r="VXS273" s="266"/>
      <c r="VXT273" s="266"/>
      <c r="VXU273" s="266"/>
      <c r="VXV273" s="266"/>
      <c r="VXW273" s="266"/>
      <c r="VXX273" s="266"/>
      <c r="VXY273" s="266"/>
      <c r="VXZ273" s="266"/>
      <c r="VYA273" s="266"/>
      <c r="VYB273" s="266"/>
      <c r="VYC273" s="266"/>
      <c r="VYD273" s="266"/>
      <c r="VYE273" s="266"/>
      <c r="VYF273" s="266"/>
      <c r="VYG273" s="266"/>
      <c r="VYH273" s="266"/>
      <c r="VYI273" s="266"/>
      <c r="VYJ273" s="266"/>
      <c r="VYK273" s="266"/>
      <c r="VYL273" s="266"/>
      <c r="VYM273" s="266"/>
      <c r="VYN273" s="266"/>
      <c r="VYO273" s="266"/>
      <c r="VYP273" s="266"/>
      <c r="VYQ273" s="266"/>
      <c r="VYR273" s="266"/>
      <c r="VYS273" s="266"/>
      <c r="VYT273" s="266"/>
      <c r="VYU273" s="266"/>
      <c r="VYV273" s="266"/>
      <c r="VYW273" s="266"/>
      <c r="VYX273" s="266"/>
      <c r="VYY273" s="266"/>
      <c r="VYZ273" s="266"/>
      <c r="VZA273" s="266"/>
      <c r="VZB273" s="266"/>
      <c r="VZC273" s="266"/>
      <c r="VZD273" s="266"/>
      <c r="VZE273" s="266"/>
      <c r="VZF273" s="266"/>
      <c r="VZG273" s="266"/>
      <c r="VZH273" s="266"/>
      <c r="VZI273" s="266"/>
      <c r="VZJ273" s="266"/>
      <c r="VZK273" s="266"/>
      <c r="VZL273" s="266"/>
      <c r="VZM273" s="266"/>
      <c r="VZN273" s="266"/>
      <c r="VZO273" s="266"/>
      <c r="VZP273" s="266"/>
      <c r="VZQ273" s="266"/>
      <c r="VZR273" s="266"/>
      <c r="VZS273" s="266"/>
      <c r="VZT273" s="266"/>
      <c r="VZU273" s="266"/>
      <c r="VZV273" s="266"/>
      <c r="VZW273" s="266"/>
      <c r="VZX273" s="266"/>
      <c r="VZY273" s="266"/>
      <c r="VZZ273" s="266"/>
      <c r="WAA273" s="266"/>
      <c r="WAB273" s="266"/>
      <c r="WAC273" s="266"/>
      <c r="WAD273" s="266"/>
      <c r="WAE273" s="266"/>
      <c r="WAF273" s="266"/>
      <c r="WAG273" s="266"/>
      <c r="WAH273" s="266"/>
      <c r="WAI273" s="266"/>
      <c r="WAJ273" s="266"/>
      <c r="WAK273" s="266"/>
      <c r="WAL273" s="266"/>
      <c r="WAM273" s="266"/>
      <c r="WAN273" s="266"/>
      <c r="WAO273" s="266"/>
      <c r="WAP273" s="266"/>
      <c r="WAQ273" s="266"/>
      <c r="WAR273" s="266"/>
      <c r="WAS273" s="266"/>
      <c r="WAT273" s="266"/>
      <c r="WAU273" s="266"/>
      <c r="WAV273" s="266"/>
      <c r="WAW273" s="266"/>
      <c r="WAX273" s="266"/>
      <c r="WAY273" s="266"/>
      <c r="WAZ273" s="266"/>
      <c r="WBA273" s="266"/>
      <c r="WBB273" s="266"/>
      <c r="WBC273" s="266"/>
      <c r="WBD273" s="266"/>
      <c r="WBE273" s="266"/>
      <c r="WBF273" s="266"/>
      <c r="WBG273" s="266"/>
      <c r="WBH273" s="266"/>
      <c r="WBI273" s="266"/>
      <c r="WBJ273" s="266"/>
      <c r="WBK273" s="266"/>
      <c r="WBL273" s="266"/>
      <c r="WBM273" s="266"/>
      <c r="WBN273" s="266"/>
      <c r="WBO273" s="266"/>
      <c r="WBP273" s="266"/>
      <c r="WBQ273" s="266"/>
      <c r="WBR273" s="266"/>
      <c r="WBS273" s="266"/>
      <c r="WBT273" s="266"/>
      <c r="WBU273" s="266"/>
      <c r="WBV273" s="266"/>
      <c r="WBW273" s="266"/>
      <c r="WBX273" s="266"/>
      <c r="WBY273" s="266"/>
      <c r="WBZ273" s="266"/>
      <c r="WCA273" s="266"/>
      <c r="WCB273" s="266"/>
      <c r="WCC273" s="266"/>
      <c r="WCD273" s="266"/>
      <c r="WCE273" s="266"/>
      <c r="WCF273" s="266"/>
      <c r="WCG273" s="266"/>
      <c r="WCH273" s="266"/>
      <c r="WCI273" s="266"/>
      <c r="WCJ273" s="266"/>
      <c r="WCK273" s="266"/>
      <c r="WCL273" s="266"/>
      <c r="WCM273" s="266"/>
      <c r="WCN273" s="266"/>
      <c r="WCO273" s="266"/>
      <c r="WCP273" s="266"/>
      <c r="WCQ273" s="266"/>
      <c r="WCR273" s="266"/>
      <c r="WCS273" s="266"/>
      <c r="WCT273" s="266"/>
      <c r="WCU273" s="266"/>
      <c r="WCV273" s="266"/>
      <c r="WCW273" s="266"/>
      <c r="WCX273" s="266"/>
      <c r="WCY273" s="266"/>
      <c r="WCZ273" s="266"/>
      <c r="WDA273" s="266"/>
      <c r="WDB273" s="266"/>
      <c r="WDC273" s="266"/>
      <c r="WDD273" s="266"/>
      <c r="WDE273" s="266"/>
      <c r="WDF273" s="266"/>
      <c r="WDG273" s="266"/>
      <c r="WDH273" s="266"/>
      <c r="WDI273" s="266"/>
      <c r="WDJ273" s="266"/>
      <c r="WDK273" s="266"/>
      <c r="WDL273" s="266"/>
      <c r="WDM273" s="266"/>
      <c r="WDN273" s="266"/>
      <c r="WDO273" s="266"/>
      <c r="WDP273" s="266"/>
      <c r="WDQ273" s="266"/>
      <c r="WDR273" s="266"/>
      <c r="WDS273" s="266"/>
      <c r="WDT273" s="266"/>
      <c r="WDU273" s="266"/>
      <c r="WDV273" s="266"/>
      <c r="WDW273" s="266"/>
      <c r="WDX273" s="266"/>
      <c r="WDY273" s="266"/>
      <c r="WDZ273" s="266"/>
      <c r="WEA273" s="266"/>
      <c r="WEB273" s="266"/>
      <c r="WEC273" s="266"/>
      <c r="WED273" s="266"/>
      <c r="WEE273" s="266"/>
      <c r="WEF273" s="266"/>
      <c r="WEG273" s="266"/>
      <c r="WEH273" s="266"/>
      <c r="WEI273" s="266"/>
      <c r="WEJ273" s="266"/>
      <c r="WEK273" s="266"/>
      <c r="WEL273" s="266"/>
      <c r="WEM273" s="266"/>
      <c r="WEN273" s="266"/>
      <c r="WEO273" s="266"/>
      <c r="WEP273" s="266"/>
      <c r="WEQ273" s="266"/>
      <c r="WER273" s="266"/>
      <c r="WES273" s="266"/>
      <c r="WET273" s="266"/>
      <c r="WEU273" s="266"/>
      <c r="WEV273" s="266"/>
      <c r="WEW273" s="266"/>
      <c r="WEX273" s="266"/>
      <c r="WEY273" s="266"/>
      <c r="WEZ273" s="266"/>
      <c r="WFA273" s="266"/>
      <c r="WFB273" s="266"/>
      <c r="WFC273" s="266"/>
      <c r="WFD273" s="266"/>
      <c r="WFE273" s="266"/>
      <c r="WFF273" s="266"/>
      <c r="WFG273" s="266"/>
      <c r="WFH273" s="266"/>
      <c r="WFI273" s="266"/>
      <c r="WFJ273" s="266"/>
      <c r="WFK273" s="266"/>
      <c r="WFL273" s="266"/>
      <c r="WFM273" s="266"/>
      <c r="WFN273" s="266"/>
      <c r="WFO273" s="266"/>
      <c r="WFP273" s="266"/>
      <c r="WFQ273" s="266"/>
      <c r="WFR273" s="266"/>
      <c r="WFS273" s="266"/>
      <c r="WFT273" s="266"/>
      <c r="WFU273" s="266"/>
      <c r="WFV273" s="266"/>
      <c r="WFW273" s="266"/>
      <c r="WFX273" s="266"/>
      <c r="WFY273" s="266"/>
      <c r="WFZ273" s="266"/>
      <c r="WGA273" s="266"/>
      <c r="WGB273" s="266"/>
      <c r="WGC273" s="266"/>
      <c r="WGD273" s="266"/>
      <c r="WGE273" s="266"/>
      <c r="WGF273" s="266"/>
      <c r="WGG273" s="266"/>
      <c r="WGH273" s="266"/>
      <c r="WGI273" s="266"/>
      <c r="WGJ273" s="266"/>
      <c r="WGK273" s="266"/>
      <c r="WGL273" s="266"/>
      <c r="WGM273" s="266"/>
      <c r="WGN273" s="266"/>
      <c r="WGO273" s="266"/>
      <c r="WGP273" s="266"/>
      <c r="WGQ273" s="266"/>
      <c r="WGR273" s="266"/>
      <c r="WGS273" s="266"/>
      <c r="WGT273" s="266"/>
      <c r="WGU273" s="266"/>
      <c r="WGV273" s="266"/>
      <c r="WGW273" s="266"/>
      <c r="WGX273" s="266"/>
      <c r="WGY273" s="266"/>
      <c r="WGZ273" s="266"/>
      <c r="WHA273" s="266"/>
      <c r="WHB273" s="266"/>
      <c r="WHC273" s="266"/>
      <c r="WHD273" s="266"/>
      <c r="WHE273" s="266"/>
      <c r="WHF273" s="266"/>
      <c r="WHG273" s="266"/>
      <c r="WHH273" s="266"/>
      <c r="WHI273" s="266"/>
      <c r="WHJ273" s="266"/>
      <c r="WHK273" s="266"/>
      <c r="WHL273" s="266"/>
      <c r="WHM273" s="266"/>
      <c r="WHN273" s="266"/>
      <c r="WHO273" s="266"/>
      <c r="WHP273" s="266"/>
      <c r="WHQ273" s="266"/>
      <c r="WHR273" s="266"/>
      <c r="WHS273" s="266"/>
      <c r="WHT273" s="266"/>
      <c r="WHU273" s="266"/>
      <c r="WHV273" s="266"/>
      <c r="WHW273" s="266"/>
      <c r="WHX273" s="266"/>
      <c r="WHY273" s="266"/>
      <c r="WHZ273" s="266"/>
      <c r="WIA273" s="266"/>
      <c r="WIB273" s="266"/>
      <c r="WIC273" s="266"/>
      <c r="WID273" s="266"/>
      <c r="WIE273" s="266"/>
      <c r="WIF273" s="266"/>
      <c r="WIG273" s="266"/>
      <c r="WIH273" s="266"/>
      <c r="WII273" s="266"/>
      <c r="WIJ273" s="266"/>
      <c r="WIK273" s="266"/>
      <c r="WIL273" s="266"/>
      <c r="WIM273" s="266"/>
      <c r="WIN273" s="266"/>
      <c r="WIO273" s="266"/>
      <c r="WIP273" s="266"/>
      <c r="WIQ273" s="266"/>
      <c r="WIR273" s="266"/>
      <c r="WIS273" s="266"/>
      <c r="WIT273" s="266"/>
      <c r="WIU273" s="266"/>
      <c r="WIV273" s="266"/>
      <c r="WIW273" s="266"/>
      <c r="WIX273" s="266"/>
      <c r="WIY273" s="266"/>
      <c r="WIZ273" s="266"/>
      <c r="WJA273" s="266"/>
      <c r="WJB273" s="266"/>
      <c r="WJC273" s="266"/>
      <c r="WJD273" s="266"/>
      <c r="WJE273" s="266"/>
      <c r="WJF273" s="266"/>
      <c r="WJG273" s="266"/>
      <c r="WJH273" s="266"/>
      <c r="WJI273" s="266"/>
      <c r="WJJ273" s="266"/>
      <c r="WJK273" s="266"/>
      <c r="WJL273" s="266"/>
      <c r="WJM273" s="266"/>
      <c r="WJN273" s="266"/>
      <c r="WJO273" s="266"/>
      <c r="WJP273" s="266"/>
      <c r="WJQ273" s="266"/>
      <c r="WJR273" s="266"/>
      <c r="WJS273" s="266"/>
      <c r="WJT273" s="266"/>
      <c r="WJU273" s="266"/>
      <c r="WJV273" s="266"/>
      <c r="WJW273" s="266"/>
      <c r="WJX273" s="266"/>
      <c r="WJY273" s="266"/>
      <c r="WJZ273" s="266"/>
      <c r="WKA273" s="266"/>
      <c r="WKB273" s="266"/>
      <c r="WKC273" s="266"/>
      <c r="WKD273" s="266"/>
      <c r="WKE273" s="266"/>
      <c r="WKF273" s="266"/>
      <c r="WKG273" s="266"/>
      <c r="WKH273" s="266"/>
      <c r="WKI273" s="266"/>
      <c r="WKJ273" s="266"/>
      <c r="WKK273" s="266"/>
      <c r="WKL273" s="266"/>
      <c r="WKM273" s="266"/>
      <c r="WKN273" s="266"/>
      <c r="WKO273" s="266"/>
      <c r="WKP273" s="266"/>
      <c r="WKQ273" s="266"/>
      <c r="WKR273" s="266"/>
      <c r="WKS273" s="266"/>
      <c r="WKT273" s="266"/>
      <c r="WKU273" s="266"/>
      <c r="WKV273" s="266"/>
      <c r="WKW273" s="266"/>
      <c r="WKX273" s="266"/>
      <c r="WKY273" s="266"/>
      <c r="WKZ273" s="266"/>
      <c r="WLA273" s="266"/>
      <c r="WLB273" s="266"/>
      <c r="WLC273" s="266"/>
      <c r="WLD273" s="266"/>
      <c r="WLE273" s="266"/>
      <c r="WLF273" s="266"/>
      <c r="WLG273" s="266"/>
      <c r="WLH273" s="266"/>
      <c r="WLI273" s="266"/>
      <c r="WLJ273" s="266"/>
      <c r="WLK273" s="266"/>
      <c r="WLL273" s="266"/>
      <c r="WLM273" s="266"/>
      <c r="WLN273" s="266"/>
      <c r="WLO273" s="266"/>
      <c r="WLP273" s="266"/>
      <c r="WLQ273" s="266"/>
      <c r="WLR273" s="266"/>
      <c r="WLS273" s="266"/>
      <c r="WLT273" s="266"/>
      <c r="WLU273" s="266"/>
      <c r="WLV273" s="266"/>
      <c r="WLW273" s="266"/>
      <c r="WLX273" s="266"/>
      <c r="WLY273" s="266"/>
      <c r="WLZ273" s="266"/>
      <c r="WMA273" s="266"/>
      <c r="WMB273" s="266"/>
      <c r="WMC273" s="266"/>
      <c r="WMD273" s="266"/>
      <c r="WME273" s="266"/>
      <c r="WMF273" s="266"/>
      <c r="WMG273" s="266"/>
      <c r="WMH273" s="266"/>
      <c r="WMI273" s="266"/>
      <c r="WMJ273" s="266"/>
      <c r="WMK273" s="266"/>
      <c r="WML273" s="266"/>
      <c r="WMM273" s="266"/>
      <c r="WMN273" s="266"/>
      <c r="WMO273" s="266"/>
      <c r="WMP273" s="266"/>
      <c r="WMQ273" s="266"/>
      <c r="WMR273" s="266"/>
      <c r="WMS273" s="266"/>
      <c r="WMT273" s="266"/>
      <c r="WMU273" s="266"/>
      <c r="WMV273" s="266"/>
      <c r="WMW273" s="266"/>
      <c r="WMX273" s="266"/>
      <c r="WMY273" s="266"/>
      <c r="WMZ273" s="266"/>
      <c r="WNA273" s="266"/>
      <c r="WNB273" s="266"/>
      <c r="WNC273" s="266"/>
      <c r="WND273" s="266"/>
      <c r="WNE273" s="266"/>
      <c r="WNF273" s="266"/>
      <c r="WNG273" s="266"/>
      <c r="WNH273" s="266"/>
      <c r="WNI273" s="266"/>
      <c r="WNJ273" s="266"/>
      <c r="WNK273" s="266"/>
      <c r="WNL273" s="266"/>
      <c r="WNM273" s="266"/>
      <c r="WNN273" s="266"/>
      <c r="WNO273" s="266"/>
      <c r="WNP273" s="266"/>
      <c r="WNQ273" s="266"/>
      <c r="WNR273" s="266"/>
      <c r="WNS273" s="266"/>
      <c r="WNT273" s="266"/>
      <c r="WNU273" s="266"/>
      <c r="WNV273" s="266"/>
      <c r="WNW273" s="266"/>
      <c r="WNX273" s="266"/>
      <c r="WNY273" s="266"/>
      <c r="WNZ273" s="266"/>
      <c r="WOA273" s="266"/>
      <c r="WOB273" s="266"/>
      <c r="WOC273" s="266"/>
      <c r="WOD273" s="266"/>
      <c r="WOE273" s="266"/>
      <c r="WOF273" s="266"/>
      <c r="WOG273" s="266"/>
      <c r="WOH273" s="266"/>
      <c r="WOI273" s="266"/>
      <c r="WOJ273" s="266"/>
      <c r="WOK273" s="266"/>
      <c r="WOL273" s="266"/>
      <c r="WOM273" s="266"/>
      <c r="WON273" s="266"/>
      <c r="WOO273" s="266"/>
      <c r="WOP273" s="266"/>
      <c r="WOQ273" s="266"/>
      <c r="WOR273" s="266"/>
      <c r="WOS273" s="266"/>
      <c r="WOT273" s="266"/>
      <c r="WOU273" s="266"/>
      <c r="WOV273" s="266"/>
      <c r="WOW273" s="266"/>
      <c r="WOX273" s="266"/>
      <c r="WOY273" s="266"/>
      <c r="WOZ273" s="266"/>
      <c r="WPA273" s="266"/>
      <c r="WPB273" s="266"/>
      <c r="WPC273" s="266"/>
      <c r="WPD273" s="266"/>
      <c r="WPE273" s="266"/>
      <c r="WPF273" s="266"/>
      <c r="WPG273" s="266"/>
      <c r="WPH273" s="266"/>
      <c r="WPI273" s="266"/>
      <c r="WPJ273" s="266"/>
      <c r="WPK273" s="266"/>
      <c r="WPL273" s="266"/>
      <c r="WPM273" s="266"/>
      <c r="WPN273" s="266"/>
      <c r="WPO273" s="266"/>
      <c r="WPP273" s="266"/>
      <c r="WPQ273" s="266"/>
      <c r="WPR273" s="266"/>
      <c r="WPS273" s="266"/>
      <c r="WPT273" s="266"/>
      <c r="WPU273" s="266"/>
      <c r="WPV273" s="266"/>
      <c r="WPW273" s="266"/>
      <c r="WPX273" s="266"/>
      <c r="WPY273" s="266"/>
      <c r="WPZ273" s="266"/>
      <c r="WQA273" s="266"/>
      <c r="WQB273" s="266"/>
      <c r="WQC273" s="266"/>
      <c r="WQD273" s="266"/>
      <c r="WQE273" s="266"/>
      <c r="WQF273" s="266"/>
      <c r="WQG273" s="266"/>
      <c r="WQH273" s="266"/>
      <c r="WQI273" s="266"/>
      <c r="WQJ273" s="266"/>
      <c r="WQK273" s="266"/>
      <c r="WQL273" s="266"/>
      <c r="WQM273" s="266"/>
      <c r="WQN273" s="266"/>
      <c r="WQO273" s="266"/>
      <c r="WQP273" s="266"/>
      <c r="WQQ273" s="266"/>
      <c r="WQR273" s="266"/>
      <c r="WQS273" s="266"/>
      <c r="WQT273" s="266"/>
      <c r="WQU273" s="266"/>
      <c r="WQV273" s="266"/>
      <c r="WQW273" s="266"/>
      <c r="WQX273" s="266"/>
      <c r="WQY273" s="266"/>
      <c r="WQZ273" s="266"/>
      <c r="WRA273" s="266"/>
      <c r="WRB273" s="266"/>
      <c r="WRC273" s="266"/>
      <c r="WRD273" s="266"/>
      <c r="WRE273" s="266"/>
      <c r="WRF273" s="266"/>
      <c r="WRG273" s="266"/>
      <c r="WRH273" s="266"/>
      <c r="WRI273" s="266"/>
      <c r="WRJ273" s="266"/>
      <c r="WRK273" s="266"/>
      <c r="WRL273" s="266"/>
      <c r="WRM273" s="266"/>
      <c r="WRN273" s="266"/>
      <c r="WRO273" s="266"/>
      <c r="WRP273" s="266"/>
      <c r="WRQ273" s="266"/>
      <c r="WRR273" s="266"/>
      <c r="WRS273" s="266"/>
      <c r="WRT273" s="266"/>
      <c r="WRU273" s="266"/>
      <c r="WRV273" s="266"/>
      <c r="WRW273" s="266"/>
      <c r="WRX273" s="266"/>
      <c r="WRY273" s="266"/>
      <c r="WRZ273" s="266"/>
      <c r="WSA273" s="266"/>
      <c r="WSB273" s="266"/>
      <c r="WSC273" s="266"/>
      <c r="WSD273" s="266"/>
      <c r="WSE273" s="266"/>
      <c r="WSF273" s="266"/>
      <c r="WSG273" s="266"/>
      <c r="WSH273" s="266"/>
      <c r="WSI273" s="266"/>
      <c r="WSJ273" s="266"/>
      <c r="WSK273" s="266"/>
      <c r="WSL273" s="266"/>
      <c r="WSM273" s="266"/>
      <c r="WSN273" s="266"/>
      <c r="WSO273" s="266"/>
      <c r="WSP273" s="266"/>
      <c r="WSQ273" s="266"/>
      <c r="WSR273" s="266"/>
      <c r="WSS273" s="266"/>
      <c r="WST273" s="266"/>
      <c r="WSU273" s="266"/>
      <c r="WSV273" s="266"/>
      <c r="WSW273" s="266"/>
      <c r="WSX273" s="266"/>
      <c r="WSY273" s="266"/>
      <c r="WSZ273" s="266"/>
      <c r="WTA273" s="266"/>
      <c r="WTB273" s="266"/>
      <c r="WTC273" s="266"/>
      <c r="WTD273" s="266"/>
      <c r="WTE273" s="266"/>
      <c r="WTF273" s="266"/>
      <c r="WTG273" s="266"/>
      <c r="WTH273" s="266"/>
      <c r="WTI273" s="266"/>
      <c r="WTJ273" s="266"/>
      <c r="WTK273" s="266"/>
      <c r="WTL273" s="266"/>
      <c r="WTM273" s="266"/>
      <c r="WTN273" s="266"/>
      <c r="WTO273" s="266"/>
      <c r="WTP273" s="266"/>
      <c r="WTQ273" s="266"/>
      <c r="WTR273" s="266"/>
      <c r="WTS273" s="266"/>
      <c r="WTT273" s="266"/>
      <c r="WTU273" s="266"/>
      <c r="WTV273" s="266"/>
      <c r="WTW273" s="266"/>
      <c r="WTX273" s="266"/>
      <c r="WTY273" s="266"/>
      <c r="WTZ273" s="266"/>
      <c r="WUA273" s="266"/>
      <c r="WUB273" s="266"/>
      <c r="WUC273" s="266"/>
      <c r="WUD273" s="266"/>
      <c r="WUE273" s="266"/>
      <c r="WUF273" s="266"/>
      <c r="WUG273" s="266"/>
      <c r="WUH273" s="266"/>
      <c r="WUI273" s="266"/>
      <c r="WUJ273" s="266"/>
      <c r="WUK273" s="266"/>
      <c r="WUL273" s="266"/>
      <c r="WUM273" s="266"/>
      <c r="WUN273" s="266"/>
      <c r="WUO273" s="266"/>
      <c r="WUP273" s="266"/>
      <c r="WUQ273" s="266"/>
      <c r="WUR273" s="266"/>
      <c r="WUS273" s="266"/>
      <c r="WUT273" s="266"/>
      <c r="WUU273" s="266"/>
      <c r="WUV273" s="266"/>
      <c r="WUW273" s="266"/>
      <c r="WUX273" s="266"/>
      <c r="WUY273" s="266"/>
      <c r="WUZ273" s="266"/>
      <c r="WVA273" s="266"/>
      <c r="WVB273" s="266"/>
      <c r="WVC273" s="266"/>
      <c r="WVD273" s="266"/>
      <c r="WVE273" s="266"/>
      <c r="WVF273" s="266"/>
      <c r="WVG273" s="266"/>
      <c r="WVH273" s="266"/>
      <c r="WVI273" s="266"/>
      <c r="WVJ273" s="266"/>
      <c r="WVK273" s="266"/>
      <c r="WVL273" s="266"/>
      <c r="WVM273" s="266"/>
      <c r="WVN273" s="266"/>
      <c r="WVO273" s="266"/>
      <c r="WVP273" s="266"/>
      <c r="WVQ273" s="266"/>
      <c r="WVR273" s="266"/>
      <c r="WVS273" s="266"/>
      <c r="WVT273" s="266"/>
      <c r="WVU273" s="266"/>
      <c r="WVV273" s="266"/>
      <c r="WVW273" s="266"/>
      <c r="WVX273" s="266"/>
      <c r="WVY273" s="266"/>
      <c r="WVZ273" s="266"/>
      <c r="WWA273" s="266"/>
      <c r="WWB273" s="266"/>
      <c r="WWC273" s="266"/>
      <c r="WWD273" s="266"/>
      <c r="WWE273" s="266"/>
      <c r="WWF273" s="266"/>
      <c r="WWG273" s="266"/>
      <c r="WWH273" s="266"/>
      <c r="WWI273" s="266"/>
      <c r="WWJ273" s="266"/>
      <c r="WWK273" s="266"/>
      <c r="WWL273" s="266"/>
      <c r="WWM273" s="266"/>
      <c r="WWN273" s="266"/>
      <c r="WWO273" s="266"/>
      <c r="WWP273" s="266"/>
      <c r="WWQ273" s="266"/>
      <c r="WWR273" s="266"/>
      <c r="WWS273" s="266"/>
      <c r="WWT273" s="266"/>
      <c r="WWU273" s="266"/>
      <c r="WWV273" s="266"/>
      <c r="WWW273" s="266"/>
      <c r="WWX273" s="266"/>
      <c r="WWY273" s="266"/>
      <c r="WWZ273" s="266"/>
      <c r="WXA273" s="266"/>
      <c r="WXB273" s="266"/>
      <c r="WXC273" s="266"/>
      <c r="WXD273" s="266"/>
      <c r="WXE273" s="266"/>
      <c r="WXF273" s="266"/>
      <c r="WXG273" s="266"/>
      <c r="WXH273" s="266"/>
      <c r="WXI273" s="266"/>
      <c r="WXJ273" s="266"/>
      <c r="WXK273" s="266"/>
      <c r="WXL273" s="266"/>
      <c r="WXM273" s="266"/>
      <c r="WXN273" s="266"/>
      <c r="WXO273" s="266"/>
      <c r="WXP273" s="266"/>
      <c r="WXQ273" s="266"/>
      <c r="WXR273" s="266"/>
      <c r="WXS273" s="266"/>
      <c r="WXT273" s="266"/>
      <c r="WXU273" s="266"/>
      <c r="WXV273" s="266"/>
      <c r="WXW273" s="266"/>
      <c r="WXX273" s="266"/>
      <c r="WXY273" s="266"/>
      <c r="WXZ273" s="266"/>
      <c r="WYA273" s="266"/>
      <c r="WYB273" s="266"/>
      <c r="WYC273" s="266"/>
      <c r="WYD273" s="266"/>
      <c r="WYE273" s="266"/>
      <c r="WYF273" s="266"/>
      <c r="WYG273" s="266"/>
      <c r="WYH273" s="266"/>
      <c r="WYI273" s="266"/>
      <c r="WYJ273" s="266"/>
      <c r="WYK273" s="266"/>
      <c r="WYL273" s="266"/>
      <c r="WYM273" s="266"/>
      <c r="WYN273" s="266"/>
      <c r="WYO273" s="266"/>
      <c r="WYP273" s="266"/>
      <c r="WYQ273" s="266"/>
      <c r="WYR273" s="266"/>
      <c r="WYS273" s="266"/>
      <c r="WYT273" s="266"/>
      <c r="WYU273" s="266"/>
      <c r="WYV273" s="266"/>
      <c r="WYW273" s="266"/>
      <c r="WYX273" s="266"/>
      <c r="WYY273" s="266"/>
      <c r="WYZ273" s="266"/>
      <c r="WZA273" s="266"/>
      <c r="WZB273" s="266"/>
      <c r="WZC273" s="266"/>
      <c r="WZD273" s="266"/>
      <c r="WZE273" s="266"/>
      <c r="WZF273" s="266"/>
      <c r="WZG273" s="266"/>
      <c r="WZH273" s="266"/>
      <c r="WZI273" s="266"/>
      <c r="WZJ273" s="266"/>
      <c r="WZK273" s="266"/>
      <c r="WZL273" s="266"/>
      <c r="WZM273" s="266"/>
      <c r="WZN273" s="266"/>
      <c r="WZO273" s="266"/>
      <c r="WZP273" s="266"/>
      <c r="WZQ273" s="266"/>
      <c r="WZR273" s="266"/>
      <c r="WZS273" s="266"/>
      <c r="WZT273" s="266"/>
      <c r="WZU273" s="266"/>
      <c r="WZV273" s="266"/>
      <c r="WZW273" s="266"/>
      <c r="WZX273" s="266"/>
      <c r="WZY273" s="266"/>
      <c r="WZZ273" s="266"/>
      <c r="XAA273" s="266"/>
      <c r="XAB273" s="266"/>
      <c r="XAC273" s="266"/>
      <c r="XAD273" s="266"/>
      <c r="XAE273" s="266"/>
      <c r="XAF273" s="266"/>
      <c r="XAG273" s="266"/>
      <c r="XAH273" s="266"/>
      <c r="XAI273" s="266"/>
      <c r="XAJ273" s="266"/>
      <c r="XAK273" s="266"/>
      <c r="XAL273" s="266"/>
      <c r="XAM273" s="266"/>
      <c r="XAN273" s="266"/>
      <c r="XAO273" s="266"/>
      <c r="XAP273" s="266"/>
      <c r="XAQ273" s="266"/>
      <c r="XAR273" s="266"/>
      <c r="XAS273" s="266"/>
      <c r="XAT273" s="266"/>
      <c r="XAU273" s="266"/>
      <c r="XAV273" s="266"/>
      <c r="XAW273" s="266"/>
      <c r="XAX273" s="266"/>
      <c r="XAY273" s="266"/>
      <c r="XAZ273" s="266"/>
      <c r="XBA273" s="266"/>
      <c r="XBB273" s="266"/>
      <c r="XBC273" s="266"/>
      <c r="XBD273" s="266"/>
      <c r="XBE273" s="266"/>
      <c r="XBF273" s="266"/>
      <c r="XBG273" s="266"/>
      <c r="XBH273" s="266"/>
      <c r="XBI273" s="266"/>
      <c r="XBJ273" s="266"/>
      <c r="XBK273" s="266"/>
      <c r="XBL273" s="266"/>
      <c r="XBM273" s="266"/>
      <c r="XBN273" s="266"/>
      <c r="XBO273" s="266"/>
      <c r="XBP273" s="266"/>
      <c r="XBQ273" s="266"/>
      <c r="XBR273" s="266"/>
      <c r="XBS273" s="266"/>
      <c r="XBT273" s="266"/>
      <c r="XBU273" s="266"/>
      <c r="XBV273" s="266"/>
      <c r="XBW273" s="266"/>
      <c r="XBX273" s="266"/>
      <c r="XBY273" s="266"/>
      <c r="XBZ273" s="266"/>
      <c r="XCA273" s="266"/>
      <c r="XCB273" s="266"/>
      <c r="XCC273" s="266"/>
      <c r="XCD273" s="266"/>
      <c r="XCE273" s="266"/>
      <c r="XCF273" s="266"/>
      <c r="XCG273" s="266"/>
      <c r="XCH273" s="266"/>
      <c r="XCI273" s="266"/>
      <c r="XCJ273" s="266"/>
      <c r="XCK273" s="266"/>
      <c r="XCL273" s="266"/>
      <c r="XCM273" s="266"/>
      <c r="XCN273" s="266"/>
      <c r="XCO273" s="266"/>
      <c r="XCP273" s="266"/>
      <c r="XCQ273" s="266"/>
      <c r="XCR273" s="266"/>
      <c r="XCS273" s="266"/>
      <c r="XCT273" s="266"/>
      <c r="XCU273" s="266"/>
      <c r="XCV273" s="266"/>
      <c r="XCW273" s="266"/>
      <c r="XCX273" s="266"/>
      <c r="XCY273" s="266"/>
      <c r="XCZ273" s="266"/>
      <c r="XDA273" s="266"/>
      <c r="XDB273" s="266"/>
      <c r="XDC273" s="266"/>
      <c r="XDD273" s="266"/>
      <c r="XDE273" s="266"/>
      <c r="XDF273" s="266"/>
      <c r="XDG273" s="266"/>
      <c r="XDH273" s="266"/>
      <c r="XDI273" s="266"/>
      <c r="XDJ273" s="266"/>
      <c r="XDK273" s="266"/>
      <c r="XDL273" s="266"/>
      <c r="XDM273" s="266"/>
      <c r="XDN273" s="266"/>
      <c r="XDO273" s="266"/>
      <c r="XDP273" s="266"/>
      <c r="XDQ273" s="266"/>
      <c r="XDR273" s="266"/>
      <c r="XDS273" s="266"/>
      <c r="XDT273" s="266"/>
      <c r="XDU273" s="266"/>
      <c r="XDV273" s="266"/>
      <c r="XDW273" s="266"/>
      <c r="XDX273" s="266"/>
      <c r="XDY273" s="266"/>
      <c r="XDZ273" s="266"/>
      <c r="XEA273" s="266"/>
      <c r="XEB273" s="266"/>
      <c r="XEC273" s="266"/>
      <c r="XED273" s="266"/>
      <c r="XEE273" s="266"/>
      <c r="XEF273" s="266"/>
      <c r="XEG273" s="266"/>
      <c r="XEH273" s="266"/>
      <c r="XEI273" s="266"/>
      <c r="XEJ273" s="266"/>
      <c r="XEK273" s="266"/>
      <c r="XEL273" s="266"/>
      <c r="XEM273" s="266"/>
      <c r="XEN273" s="266"/>
      <c r="XEO273" s="266"/>
      <c r="XEP273" s="266"/>
      <c r="XEQ273" s="266"/>
      <c r="XER273" s="266"/>
      <c r="XES273" s="266"/>
      <c r="XET273" s="266"/>
      <c r="XEU273" s="266"/>
    </row>
    <row r="274" spans="1:16375" ht="60.75" customHeight="1">
      <c r="A274" s="266"/>
      <c r="B274" s="16">
        <v>67</v>
      </c>
      <c r="C274" s="16">
        <v>2</v>
      </c>
      <c r="D274" s="14" t="s">
        <v>1393</v>
      </c>
      <c r="E274" s="14" t="s">
        <v>1399</v>
      </c>
      <c r="F274" s="14" t="s">
        <v>99</v>
      </c>
      <c r="G274" s="14" t="s">
        <v>1400</v>
      </c>
      <c r="H274" s="17" t="s">
        <v>1395</v>
      </c>
      <c r="I274" s="18" t="s">
        <v>1401</v>
      </c>
      <c r="J274" s="19"/>
      <c r="K274" s="20"/>
      <c r="L274" s="7" t="s">
        <v>1402</v>
      </c>
      <c r="M274" s="21" t="s">
        <v>225</v>
      </c>
      <c r="N274" s="240">
        <v>1</v>
      </c>
      <c r="O274" s="263">
        <v>1</v>
      </c>
      <c r="P274" s="264">
        <v>0</v>
      </c>
      <c r="Q274" s="262" t="s">
        <v>1403</v>
      </c>
      <c r="R274" s="262" t="s">
        <v>1404</v>
      </c>
      <c r="S274" s="265"/>
      <c r="T274" s="262"/>
      <c r="U274" s="266"/>
      <c r="V274" s="266"/>
      <c r="W274" s="266"/>
      <c r="X274" s="266"/>
      <c r="Y274" s="266"/>
      <c r="Z274" s="266"/>
      <c r="AA274" s="266"/>
      <c r="AB274" s="266"/>
      <c r="AC274" s="266"/>
      <c r="AD274" s="266"/>
      <c r="AE274" s="266"/>
      <c r="AF274" s="266"/>
      <c r="AG274" s="266"/>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c r="CF274" s="266"/>
      <c r="CG274" s="266"/>
      <c r="CH274" s="266"/>
      <c r="CI274" s="266"/>
      <c r="CJ274" s="266"/>
      <c r="CK274" s="266"/>
      <c r="CL274" s="266"/>
      <c r="CM274" s="266"/>
      <c r="CN274" s="266"/>
      <c r="CO274" s="266"/>
      <c r="CP274" s="266"/>
      <c r="CQ274" s="266"/>
      <c r="CR274" s="266"/>
      <c r="CS274" s="266"/>
      <c r="CT274" s="266"/>
      <c r="CU274" s="266"/>
      <c r="CV274" s="266"/>
      <c r="CW274" s="266"/>
      <c r="CX274" s="266"/>
      <c r="CY274" s="266"/>
      <c r="CZ274" s="266"/>
      <c r="DA274" s="266"/>
      <c r="DB274" s="266"/>
      <c r="DC274" s="266"/>
      <c r="DD274" s="266"/>
      <c r="DE274" s="266"/>
      <c r="DF274" s="266"/>
      <c r="DG274" s="266"/>
      <c r="DH274" s="266"/>
      <c r="DI274" s="266"/>
      <c r="DJ274" s="266"/>
      <c r="DK274" s="266"/>
      <c r="DL274" s="266"/>
      <c r="DM274" s="266"/>
      <c r="DN274" s="266"/>
      <c r="DO274" s="266"/>
      <c r="DP274" s="266"/>
      <c r="DQ274" s="266"/>
      <c r="DR274" s="266"/>
      <c r="DS274" s="266"/>
      <c r="DT274" s="266"/>
      <c r="DU274" s="266"/>
      <c r="DV274" s="266"/>
      <c r="DW274" s="266"/>
      <c r="DX274" s="266"/>
      <c r="DY274" s="266"/>
      <c r="DZ274" s="266"/>
      <c r="EA274" s="266"/>
      <c r="EB274" s="266"/>
      <c r="EC274" s="266"/>
      <c r="ED274" s="266"/>
      <c r="EE274" s="266"/>
      <c r="EF274" s="266"/>
      <c r="EG274" s="266"/>
      <c r="EH274" s="266"/>
      <c r="EI274" s="266"/>
      <c r="EJ274" s="266"/>
      <c r="EK274" s="266"/>
      <c r="EL274" s="266"/>
      <c r="EM274" s="266"/>
      <c r="EN274" s="266"/>
      <c r="EO274" s="266"/>
      <c r="EP274" s="266"/>
      <c r="EQ274" s="266"/>
      <c r="ER274" s="266"/>
      <c r="ES274" s="266"/>
      <c r="ET274" s="266"/>
      <c r="EU274" s="266"/>
      <c r="EV274" s="266"/>
      <c r="EW274" s="266"/>
      <c r="EX274" s="266"/>
      <c r="EY274" s="266"/>
      <c r="EZ274" s="266"/>
      <c r="FA274" s="266"/>
      <c r="FB274" s="266"/>
      <c r="FC274" s="266"/>
      <c r="FD274" s="266"/>
      <c r="FE274" s="266"/>
      <c r="FF274" s="266"/>
      <c r="FG274" s="266"/>
      <c r="FH274" s="266"/>
      <c r="FI274" s="266"/>
      <c r="FJ274" s="266"/>
      <c r="FK274" s="266"/>
      <c r="FL274" s="266"/>
      <c r="FM274" s="266"/>
      <c r="FN274" s="266"/>
      <c r="FO274" s="266"/>
      <c r="FP274" s="266"/>
      <c r="FQ274" s="266"/>
      <c r="FR274" s="266"/>
      <c r="FS274" s="266"/>
      <c r="FT274" s="266"/>
      <c r="FU274" s="266"/>
      <c r="FV274" s="266"/>
      <c r="FW274" s="266"/>
      <c r="FX274" s="266"/>
      <c r="FY274" s="266"/>
      <c r="FZ274" s="266"/>
      <c r="GA274" s="266"/>
      <c r="GB274" s="266"/>
      <c r="GC274" s="266"/>
      <c r="GD274" s="266"/>
      <c r="GE274" s="266"/>
      <c r="GF274" s="266"/>
      <c r="GG274" s="266"/>
      <c r="GH274" s="266"/>
      <c r="GI274" s="266"/>
      <c r="GJ274" s="266"/>
      <c r="GK274" s="266"/>
      <c r="GL274" s="266"/>
      <c r="GM274" s="266"/>
      <c r="GN274" s="266"/>
      <c r="GO274" s="266"/>
      <c r="GP274" s="266"/>
      <c r="GQ274" s="266"/>
      <c r="GR274" s="266"/>
      <c r="GS274" s="266"/>
      <c r="GT274" s="266"/>
      <c r="GU274" s="266"/>
      <c r="GV274" s="266"/>
      <c r="GW274" s="266"/>
      <c r="GX274" s="266"/>
      <c r="GY274" s="266"/>
      <c r="GZ274" s="266"/>
      <c r="HA274" s="266"/>
      <c r="HB274" s="266"/>
      <c r="HC274" s="266"/>
      <c r="HD274" s="266"/>
      <c r="HE274" s="266"/>
      <c r="HF274" s="266"/>
      <c r="HG274" s="266"/>
      <c r="HH274" s="266"/>
      <c r="HI274" s="266"/>
      <c r="HJ274" s="266"/>
      <c r="HK274" s="266"/>
      <c r="HL274" s="266"/>
      <c r="HM274" s="266"/>
      <c r="HN274" s="266"/>
      <c r="HO274" s="266"/>
      <c r="HP274" s="266"/>
      <c r="HQ274" s="266"/>
      <c r="HR274" s="266"/>
      <c r="HS274" s="266"/>
      <c r="HT274" s="266"/>
      <c r="HU274" s="266"/>
      <c r="HV274" s="266"/>
      <c r="HW274" s="266"/>
      <c r="HX274" s="266"/>
      <c r="HY274" s="266"/>
      <c r="HZ274" s="266"/>
      <c r="IA274" s="266"/>
      <c r="IB274" s="266"/>
      <c r="IC274" s="266"/>
      <c r="ID274" s="266"/>
      <c r="IE274" s="266"/>
      <c r="IF274" s="266"/>
      <c r="IG274" s="266"/>
      <c r="IH274" s="266"/>
      <c r="II274" s="266"/>
      <c r="IJ274" s="266"/>
      <c r="IK274" s="266"/>
      <c r="IL274" s="266"/>
      <c r="IM274" s="266"/>
      <c r="IN274" s="266"/>
      <c r="IO274" s="266"/>
      <c r="IP274" s="266"/>
      <c r="IQ274" s="266"/>
      <c r="IR274" s="266"/>
      <c r="IS274" s="266"/>
      <c r="IT274" s="266"/>
      <c r="IU274" s="266"/>
      <c r="IV274" s="266"/>
      <c r="IW274" s="266"/>
      <c r="IX274" s="266"/>
      <c r="IY274" s="266"/>
      <c r="IZ274" s="266"/>
      <c r="JA274" s="266"/>
      <c r="JB274" s="266"/>
      <c r="JC274" s="266"/>
      <c r="JD274" s="266"/>
      <c r="JE274" s="266"/>
      <c r="JF274" s="266"/>
      <c r="JG274" s="266"/>
      <c r="JH274" s="266"/>
      <c r="JI274" s="266"/>
      <c r="JJ274" s="266"/>
      <c r="JK274" s="266"/>
      <c r="JL274" s="266"/>
      <c r="JM274" s="266"/>
      <c r="JN274" s="266"/>
      <c r="JO274" s="266"/>
      <c r="JP274" s="266"/>
      <c r="JQ274" s="266"/>
      <c r="JR274" s="266"/>
      <c r="JS274" s="266"/>
      <c r="JT274" s="266"/>
      <c r="JU274" s="266"/>
      <c r="JV274" s="266"/>
      <c r="JW274" s="266"/>
      <c r="JX274" s="266"/>
      <c r="JY274" s="266"/>
      <c r="JZ274" s="266"/>
      <c r="KA274" s="266"/>
      <c r="KB274" s="266"/>
      <c r="KC274" s="266"/>
      <c r="KD274" s="266"/>
      <c r="KE274" s="266"/>
      <c r="KF274" s="266"/>
      <c r="KG274" s="266"/>
      <c r="KH274" s="266"/>
      <c r="KI274" s="266"/>
      <c r="KJ274" s="266"/>
      <c r="KK274" s="266"/>
      <c r="KL274" s="266"/>
      <c r="KM274" s="266"/>
      <c r="KN274" s="266"/>
      <c r="KO274" s="266"/>
      <c r="KP274" s="266"/>
      <c r="KQ274" s="266"/>
      <c r="KR274" s="266"/>
      <c r="KS274" s="266"/>
      <c r="KT274" s="266"/>
      <c r="KU274" s="266"/>
      <c r="KV274" s="266"/>
      <c r="KW274" s="266"/>
      <c r="KX274" s="266"/>
      <c r="KY274" s="266"/>
      <c r="KZ274" s="266"/>
      <c r="LA274" s="266"/>
      <c r="LB274" s="266"/>
      <c r="LC274" s="266"/>
      <c r="LD274" s="266"/>
      <c r="LE274" s="266"/>
      <c r="LF274" s="266"/>
      <c r="LG274" s="266"/>
      <c r="LH274" s="266"/>
      <c r="LI274" s="266"/>
      <c r="LJ274" s="266"/>
      <c r="LK274" s="266"/>
      <c r="LL274" s="266"/>
      <c r="LM274" s="266"/>
      <c r="LN274" s="266"/>
      <c r="LO274" s="266"/>
      <c r="LP274" s="266"/>
      <c r="LQ274" s="266"/>
      <c r="LR274" s="266"/>
      <c r="LS274" s="266"/>
      <c r="LT274" s="266"/>
      <c r="LU274" s="266"/>
      <c r="LV274" s="266"/>
      <c r="LW274" s="266"/>
      <c r="LX274" s="266"/>
      <c r="LY274" s="266"/>
      <c r="LZ274" s="266"/>
      <c r="MA274" s="266"/>
      <c r="MB274" s="266"/>
      <c r="MC274" s="266"/>
      <c r="MD274" s="266"/>
      <c r="ME274" s="266"/>
      <c r="MF274" s="266"/>
      <c r="MG274" s="266"/>
      <c r="MH274" s="266"/>
      <c r="MI274" s="266"/>
      <c r="MJ274" s="266"/>
      <c r="MK274" s="266"/>
      <c r="ML274" s="266"/>
      <c r="MM274" s="266"/>
      <c r="MN274" s="266"/>
      <c r="MO274" s="266"/>
      <c r="MP274" s="266"/>
      <c r="MQ274" s="266"/>
      <c r="MR274" s="266"/>
      <c r="MS274" s="266"/>
      <c r="MT274" s="266"/>
      <c r="MU274" s="266"/>
      <c r="MV274" s="266"/>
      <c r="MW274" s="266"/>
      <c r="MX274" s="266"/>
      <c r="MY274" s="266"/>
      <c r="MZ274" s="266"/>
      <c r="NA274" s="266"/>
      <c r="NB274" s="266"/>
      <c r="NC274" s="266"/>
      <c r="ND274" s="266"/>
      <c r="NE274" s="266"/>
      <c r="NF274" s="266"/>
      <c r="NG274" s="266"/>
      <c r="NH274" s="266"/>
      <c r="NI274" s="266"/>
      <c r="NJ274" s="266"/>
      <c r="NK274" s="266"/>
      <c r="NL274" s="266"/>
      <c r="NM274" s="266"/>
      <c r="NN274" s="266"/>
      <c r="NO274" s="266"/>
      <c r="NP274" s="266"/>
      <c r="NQ274" s="266"/>
      <c r="NR274" s="266"/>
      <c r="NS274" s="266"/>
      <c r="NT274" s="266"/>
      <c r="NU274" s="266"/>
      <c r="NV274" s="266"/>
      <c r="NW274" s="266"/>
      <c r="NX274" s="266"/>
      <c r="NY274" s="266"/>
      <c r="NZ274" s="266"/>
      <c r="OA274" s="266"/>
      <c r="OB274" s="266"/>
      <c r="OC274" s="266"/>
      <c r="OD274" s="266"/>
      <c r="OE274" s="266"/>
      <c r="OF274" s="266"/>
      <c r="OG274" s="266"/>
      <c r="OH274" s="266"/>
      <c r="OI274" s="266"/>
      <c r="OJ274" s="266"/>
      <c r="OK274" s="266"/>
      <c r="OL274" s="266"/>
      <c r="OM274" s="266"/>
      <c r="ON274" s="266"/>
      <c r="OO274" s="266"/>
      <c r="OP274" s="266"/>
      <c r="OQ274" s="266"/>
      <c r="OR274" s="266"/>
      <c r="OS274" s="266"/>
      <c r="OT274" s="266"/>
      <c r="OU274" s="266"/>
      <c r="OV274" s="266"/>
      <c r="OW274" s="266"/>
      <c r="OX274" s="266"/>
      <c r="OY274" s="266"/>
      <c r="OZ274" s="266"/>
      <c r="PA274" s="266"/>
      <c r="PB274" s="266"/>
      <c r="PC274" s="266"/>
      <c r="PD274" s="266"/>
      <c r="PE274" s="266"/>
      <c r="PF274" s="266"/>
      <c r="PG274" s="266"/>
      <c r="PH274" s="266"/>
      <c r="PI274" s="266"/>
      <c r="PJ274" s="266"/>
      <c r="PK274" s="266"/>
      <c r="PL274" s="266"/>
      <c r="PM274" s="266"/>
      <c r="PN274" s="266"/>
      <c r="PO274" s="266"/>
      <c r="PP274" s="266"/>
      <c r="PQ274" s="266"/>
      <c r="PR274" s="266"/>
      <c r="PS274" s="266"/>
      <c r="PT274" s="266"/>
      <c r="PU274" s="266"/>
      <c r="PV274" s="266"/>
      <c r="PW274" s="266"/>
      <c r="PX274" s="266"/>
      <c r="PY274" s="266"/>
      <c r="PZ274" s="266"/>
      <c r="QA274" s="266"/>
      <c r="QB274" s="266"/>
      <c r="QC274" s="266"/>
      <c r="QD274" s="266"/>
      <c r="QE274" s="266"/>
      <c r="QF274" s="266"/>
      <c r="QG274" s="266"/>
      <c r="QH274" s="266"/>
      <c r="QI274" s="266"/>
      <c r="QJ274" s="266"/>
      <c r="QK274" s="266"/>
      <c r="QL274" s="266"/>
      <c r="QM274" s="266"/>
      <c r="QN274" s="266"/>
      <c r="QO274" s="266"/>
      <c r="QP274" s="266"/>
      <c r="QQ274" s="266"/>
      <c r="QR274" s="266"/>
      <c r="QS274" s="266"/>
      <c r="QT274" s="266"/>
      <c r="QU274" s="266"/>
      <c r="QV274" s="266"/>
      <c r="QW274" s="266"/>
      <c r="QX274" s="266"/>
      <c r="QY274" s="266"/>
      <c r="QZ274" s="266"/>
      <c r="RA274" s="266"/>
      <c r="RB274" s="266"/>
      <c r="RC274" s="266"/>
      <c r="RD274" s="266"/>
      <c r="RE274" s="266"/>
      <c r="RF274" s="266"/>
      <c r="RG274" s="266"/>
      <c r="RH274" s="266"/>
      <c r="RI274" s="266"/>
      <c r="RJ274" s="266"/>
      <c r="RK274" s="266"/>
      <c r="RL274" s="266"/>
      <c r="RM274" s="266"/>
      <c r="RN274" s="266"/>
      <c r="RO274" s="266"/>
      <c r="RP274" s="266"/>
      <c r="RQ274" s="266"/>
      <c r="RR274" s="266"/>
      <c r="RS274" s="266"/>
      <c r="RT274" s="266"/>
      <c r="RU274" s="266"/>
      <c r="RV274" s="266"/>
      <c r="RW274" s="266"/>
      <c r="RX274" s="266"/>
      <c r="RY274" s="266"/>
      <c r="RZ274" s="266"/>
      <c r="SA274" s="266"/>
      <c r="SB274" s="266"/>
      <c r="SC274" s="266"/>
      <c r="SD274" s="266"/>
      <c r="SE274" s="266"/>
      <c r="SF274" s="266"/>
      <c r="SG274" s="266"/>
      <c r="SH274" s="266"/>
      <c r="SI274" s="266"/>
      <c r="SJ274" s="266"/>
      <c r="SK274" s="266"/>
      <c r="SL274" s="266"/>
      <c r="SM274" s="266"/>
      <c r="SN274" s="266"/>
      <c r="SO274" s="266"/>
      <c r="SP274" s="266"/>
      <c r="SQ274" s="266"/>
      <c r="SR274" s="266"/>
      <c r="SS274" s="266"/>
      <c r="ST274" s="266"/>
      <c r="SU274" s="266"/>
      <c r="SV274" s="266"/>
      <c r="SW274" s="266"/>
      <c r="SX274" s="266"/>
      <c r="SY274" s="266"/>
      <c r="SZ274" s="266"/>
      <c r="TA274" s="266"/>
      <c r="TB274" s="266"/>
      <c r="TC274" s="266"/>
      <c r="TD274" s="266"/>
      <c r="TE274" s="266"/>
      <c r="TF274" s="266"/>
      <c r="TG274" s="266"/>
      <c r="TH274" s="266"/>
      <c r="TI274" s="266"/>
      <c r="TJ274" s="266"/>
      <c r="TK274" s="266"/>
      <c r="TL274" s="266"/>
      <c r="TM274" s="266"/>
      <c r="TN274" s="266"/>
      <c r="TO274" s="266"/>
      <c r="TP274" s="266"/>
      <c r="TQ274" s="266"/>
      <c r="TR274" s="266"/>
      <c r="TS274" s="266"/>
      <c r="TT274" s="266"/>
      <c r="TU274" s="266"/>
      <c r="TV274" s="266"/>
      <c r="TW274" s="266"/>
      <c r="TX274" s="266"/>
      <c r="TY274" s="266"/>
      <c r="TZ274" s="266"/>
      <c r="UA274" s="266"/>
      <c r="UB274" s="266"/>
      <c r="UC274" s="266"/>
      <c r="UD274" s="266"/>
      <c r="UE274" s="266"/>
      <c r="UF274" s="266"/>
      <c r="UG274" s="266"/>
      <c r="UH274" s="266"/>
      <c r="UI274" s="266"/>
      <c r="UJ274" s="266"/>
      <c r="UK274" s="266"/>
      <c r="UL274" s="266"/>
      <c r="UM274" s="266"/>
      <c r="UN274" s="266"/>
      <c r="UO274" s="266"/>
      <c r="UP274" s="266"/>
      <c r="UQ274" s="266"/>
      <c r="UR274" s="266"/>
      <c r="US274" s="266"/>
      <c r="UT274" s="266"/>
      <c r="UU274" s="266"/>
      <c r="UV274" s="266"/>
      <c r="UW274" s="266"/>
      <c r="UX274" s="266"/>
      <c r="UY274" s="266"/>
      <c r="UZ274" s="266"/>
      <c r="VA274" s="266"/>
      <c r="VB274" s="266"/>
      <c r="VC274" s="266"/>
      <c r="VD274" s="266"/>
      <c r="VE274" s="266"/>
      <c r="VF274" s="266"/>
      <c r="VG274" s="266"/>
      <c r="VH274" s="266"/>
      <c r="VI274" s="266"/>
      <c r="VJ274" s="266"/>
      <c r="VK274" s="266"/>
      <c r="VL274" s="266"/>
      <c r="VM274" s="266"/>
      <c r="VN274" s="266"/>
      <c r="VO274" s="266"/>
      <c r="VP274" s="266"/>
      <c r="VQ274" s="266"/>
      <c r="VR274" s="266"/>
      <c r="VS274" s="266"/>
      <c r="VT274" s="266"/>
      <c r="VU274" s="266"/>
      <c r="VV274" s="266"/>
      <c r="VW274" s="266"/>
      <c r="VX274" s="266"/>
      <c r="VY274" s="266"/>
      <c r="VZ274" s="266"/>
      <c r="WA274" s="266"/>
      <c r="WB274" s="266"/>
      <c r="WC274" s="266"/>
      <c r="WD274" s="266"/>
      <c r="WE274" s="266"/>
      <c r="WF274" s="266"/>
      <c r="WG274" s="266"/>
      <c r="WH274" s="266"/>
      <c r="WI274" s="266"/>
      <c r="WJ274" s="266"/>
      <c r="WK274" s="266"/>
      <c r="WL274" s="266"/>
      <c r="WM274" s="266"/>
      <c r="WN274" s="266"/>
      <c r="WO274" s="266"/>
      <c r="WP274" s="266"/>
      <c r="WQ274" s="266"/>
      <c r="WR274" s="266"/>
      <c r="WS274" s="266"/>
      <c r="WT274" s="266"/>
      <c r="WU274" s="266"/>
      <c r="WV274" s="266"/>
      <c r="WW274" s="266"/>
      <c r="WX274" s="266"/>
      <c r="WY274" s="266"/>
      <c r="WZ274" s="266"/>
      <c r="XA274" s="266"/>
      <c r="XB274" s="266"/>
      <c r="XC274" s="266"/>
      <c r="XD274" s="266"/>
      <c r="XE274" s="266"/>
      <c r="XF274" s="266"/>
      <c r="XG274" s="266"/>
      <c r="XH274" s="266"/>
      <c r="XI274" s="266"/>
      <c r="XJ274" s="266"/>
      <c r="XK274" s="266"/>
      <c r="XL274" s="266"/>
      <c r="XM274" s="266"/>
      <c r="XN274" s="266"/>
      <c r="XO274" s="266"/>
      <c r="XP274" s="266"/>
      <c r="XQ274" s="266"/>
      <c r="XR274" s="266"/>
      <c r="XS274" s="266"/>
      <c r="XT274" s="266"/>
      <c r="XU274" s="266"/>
      <c r="XV274" s="266"/>
      <c r="XW274" s="266"/>
      <c r="XX274" s="266"/>
      <c r="XY274" s="266"/>
      <c r="XZ274" s="266"/>
      <c r="YA274" s="266"/>
      <c r="YB274" s="266"/>
      <c r="YC274" s="266"/>
      <c r="YD274" s="266"/>
      <c r="YE274" s="266"/>
      <c r="YF274" s="266"/>
      <c r="YG274" s="266"/>
      <c r="YH274" s="266"/>
      <c r="YI274" s="266"/>
      <c r="YJ274" s="266"/>
      <c r="YK274" s="266"/>
      <c r="YL274" s="266"/>
      <c r="YM274" s="266"/>
      <c r="YN274" s="266"/>
      <c r="YO274" s="266"/>
      <c r="YP274" s="266"/>
      <c r="YQ274" s="266"/>
      <c r="YR274" s="266"/>
      <c r="YS274" s="266"/>
      <c r="YT274" s="266"/>
      <c r="YU274" s="266"/>
      <c r="YV274" s="266"/>
      <c r="YW274" s="266"/>
      <c r="YX274" s="266"/>
      <c r="YY274" s="266"/>
      <c r="YZ274" s="266"/>
      <c r="ZA274" s="266"/>
      <c r="ZB274" s="266"/>
      <c r="ZC274" s="266"/>
      <c r="ZD274" s="266"/>
      <c r="ZE274" s="266"/>
      <c r="ZF274" s="266"/>
      <c r="ZG274" s="266"/>
      <c r="ZH274" s="266"/>
      <c r="ZI274" s="266"/>
      <c r="ZJ274" s="266"/>
      <c r="ZK274" s="266"/>
      <c r="ZL274" s="266"/>
      <c r="ZM274" s="266"/>
      <c r="ZN274" s="266"/>
      <c r="ZO274" s="266"/>
      <c r="ZP274" s="266"/>
      <c r="ZQ274" s="266"/>
      <c r="ZR274" s="266"/>
      <c r="ZS274" s="266"/>
      <c r="ZT274" s="266"/>
      <c r="ZU274" s="266"/>
      <c r="ZV274" s="266"/>
      <c r="ZW274" s="266"/>
      <c r="ZX274" s="266"/>
      <c r="ZY274" s="266"/>
      <c r="ZZ274" s="266"/>
      <c r="AAA274" s="266"/>
      <c r="AAB274" s="266"/>
      <c r="AAC274" s="266"/>
      <c r="AAD274" s="266"/>
      <c r="AAE274" s="266"/>
      <c r="AAF274" s="266"/>
      <c r="AAG274" s="266"/>
      <c r="AAH274" s="266"/>
      <c r="AAI274" s="266"/>
      <c r="AAJ274" s="266"/>
      <c r="AAK274" s="266"/>
      <c r="AAL274" s="266"/>
      <c r="AAM274" s="266"/>
      <c r="AAN274" s="266"/>
      <c r="AAO274" s="266"/>
      <c r="AAP274" s="266"/>
      <c r="AAQ274" s="266"/>
      <c r="AAR274" s="266"/>
      <c r="AAS274" s="266"/>
      <c r="AAT274" s="266"/>
      <c r="AAU274" s="266"/>
      <c r="AAV274" s="266"/>
      <c r="AAW274" s="266"/>
      <c r="AAX274" s="266"/>
      <c r="AAY274" s="266"/>
      <c r="AAZ274" s="266"/>
      <c r="ABA274" s="266"/>
      <c r="ABB274" s="266"/>
      <c r="ABC274" s="266"/>
      <c r="ABD274" s="266"/>
      <c r="ABE274" s="266"/>
      <c r="ABF274" s="266"/>
      <c r="ABG274" s="266"/>
      <c r="ABH274" s="266"/>
      <c r="ABI274" s="266"/>
      <c r="ABJ274" s="266"/>
      <c r="ABK274" s="266"/>
      <c r="ABL274" s="266"/>
      <c r="ABM274" s="266"/>
      <c r="ABN274" s="266"/>
      <c r="ABO274" s="266"/>
      <c r="ABP274" s="266"/>
      <c r="ABQ274" s="266"/>
      <c r="ABR274" s="266"/>
      <c r="ABS274" s="266"/>
      <c r="ABT274" s="266"/>
      <c r="ABU274" s="266"/>
      <c r="ABV274" s="266"/>
      <c r="ABW274" s="266"/>
      <c r="ABX274" s="266"/>
      <c r="ABY274" s="266"/>
      <c r="ABZ274" s="266"/>
      <c r="ACA274" s="266"/>
      <c r="ACB274" s="266"/>
      <c r="ACC274" s="266"/>
      <c r="ACD274" s="266"/>
      <c r="ACE274" s="266"/>
      <c r="ACF274" s="266"/>
      <c r="ACG274" s="266"/>
      <c r="ACH274" s="266"/>
      <c r="ACI274" s="266"/>
      <c r="ACJ274" s="266"/>
      <c r="ACK274" s="266"/>
      <c r="ACL274" s="266"/>
      <c r="ACM274" s="266"/>
      <c r="ACN274" s="266"/>
      <c r="ACO274" s="266"/>
      <c r="ACP274" s="266"/>
      <c r="ACQ274" s="266"/>
      <c r="ACR274" s="266"/>
      <c r="ACS274" s="266"/>
      <c r="ACT274" s="266"/>
      <c r="ACU274" s="266"/>
      <c r="ACV274" s="266"/>
      <c r="ACW274" s="266"/>
      <c r="ACX274" s="266"/>
      <c r="ACY274" s="266"/>
      <c r="ACZ274" s="266"/>
      <c r="ADA274" s="266"/>
      <c r="ADB274" s="266"/>
      <c r="ADC274" s="266"/>
      <c r="ADD274" s="266"/>
      <c r="ADE274" s="266"/>
      <c r="ADF274" s="266"/>
      <c r="ADG274" s="266"/>
      <c r="ADH274" s="266"/>
      <c r="ADI274" s="266"/>
      <c r="ADJ274" s="266"/>
      <c r="ADK274" s="266"/>
      <c r="ADL274" s="266"/>
      <c r="ADM274" s="266"/>
      <c r="ADN274" s="266"/>
      <c r="ADO274" s="266"/>
      <c r="ADP274" s="266"/>
      <c r="ADQ274" s="266"/>
      <c r="ADR274" s="266"/>
      <c r="ADS274" s="266"/>
      <c r="ADT274" s="266"/>
      <c r="ADU274" s="266"/>
      <c r="ADV274" s="266"/>
      <c r="ADW274" s="266"/>
      <c r="ADX274" s="266"/>
      <c r="ADY274" s="266"/>
      <c r="ADZ274" s="266"/>
      <c r="AEA274" s="266"/>
      <c r="AEB274" s="266"/>
      <c r="AEC274" s="266"/>
      <c r="AED274" s="266"/>
      <c r="AEE274" s="266"/>
      <c r="AEF274" s="266"/>
      <c r="AEG274" s="266"/>
      <c r="AEH274" s="266"/>
      <c r="AEI274" s="266"/>
      <c r="AEJ274" s="266"/>
      <c r="AEK274" s="266"/>
      <c r="AEL274" s="266"/>
      <c r="AEM274" s="266"/>
      <c r="AEN274" s="266"/>
      <c r="AEO274" s="266"/>
      <c r="AEP274" s="266"/>
      <c r="AEQ274" s="266"/>
      <c r="AER274" s="266"/>
      <c r="AES274" s="266"/>
      <c r="AET274" s="266"/>
      <c r="AEU274" s="266"/>
      <c r="AEV274" s="266"/>
      <c r="AEW274" s="266"/>
      <c r="AEX274" s="266"/>
      <c r="AEY274" s="266"/>
      <c r="AEZ274" s="266"/>
      <c r="AFA274" s="266"/>
      <c r="AFB274" s="266"/>
      <c r="AFC274" s="266"/>
      <c r="AFD274" s="266"/>
      <c r="AFE274" s="266"/>
      <c r="AFF274" s="266"/>
      <c r="AFG274" s="266"/>
      <c r="AFH274" s="266"/>
      <c r="AFI274" s="266"/>
      <c r="AFJ274" s="266"/>
      <c r="AFK274" s="266"/>
      <c r="AFL274" s="266"/>
      <c r="AFM274" s="266"/>
      <c r="AFN274" s="266"/>
      <c r="AFO274" s="266"/>
      <c r="AFP274" s="266"/>
      <c r="AFQ274" s="266"/>
      <c r="AFR274" s="266"/>
      <c r="AFS274" s="266"/>
      <c r="AFT274" s="266"/>
      <c r="AFU274" s="266"/>
      <c r="AFV274" s="266"/>
      <c r="AFW274" s="266"/>
      <c r="AFX274" s="266"/>
      <c r="AFY274" s="266"/>
      <c r="AFZ274" s="266"/>
      <c r="AGA274" s="266"/>
      <c r="AGB274" s="266"/>
      <c r="AGC274" s="266"/>
      <c r="AGD274" s="266"/>
      <c r="AGE274" s="266"/>
      <c r="AGF274" s="266"/>
      <c r="AGG274" s="266"/>
      <c r="AGH274" s="266"/>
      <c r="AGI274" s="266"/>
      <c r="AGJ274" s="266"/>
      <c r="AGK274" s="266"/>
      <c r="AGL274" s="266"/>
      <c r="AGM274" s="266"/>
      <c r="AGN274" s="266"/>
      <c r="AGO274" s="266"/>
      <c r="AGP274" s="266"/>
      <c r="AGQ274" s="266"/>
      <c r="AGR274" s="266"/>
      <c r="AGS274" s="266"/>
      <c r="AGT274" s="266"/>
      <c r="AGU274" s="266"/>
      <c r="AGV274" s="266"/>
      <c r="AGW274" s="266"/>
      <c r="AGX274" s="266"/>
      <c r="AGY274" s="266"/>
      <c r="AGZ274" s="266"/>
      <c r="AHA274" s="266"/>
      <c r="AHB274" s="266"/>
      <c r="AHC274" s="266"/>
      <c r="AHD274" s="266"/>
      <c r="AHE274" s="266"/>
      <c r="AHF274" s="266"/>
      <c r="AHG274" s="266"/>
      <c r="AHH274" s="266"/>
      <c r="AHI274" s="266"/>
      <c r="AHJ274" s="266"/>
      <c r="AHK274" s="266"/>
      <c r="AHL274" s="266"/>
      <c r="AHM274" s="266"/>
      <c r="AHN274" s="266"/>
      <c r="AHO274" s="266"/>
      <c r="AHP274" s="266"/>
      <c r="AHQ274" s="266"/>
      <c r="AHR274" s="266"/>
      <c r="AHS274" s="266"/>
      <c r="AHT274" s="266"/>
      <c r="AHU274" s="266"/>
      <c r="AHV274" s="266"/>
      <c r="AHW274" s="266"/>
      <c r="AHX274" s="266"/>
      <c r="AHY274" s="266"/>
      <c r="AHZ274" s="266"/>
      <c r="AIA274" s="266"/>
      <c r="AIB274" s="266"/>
      <c r="AIC274" s="266"/>
      <c r="AID274" s="266"/>
      <c r="AIE274" s="266"/>
      <c r="AIF274" s="266"/>
      <c r="AIG274" s="266"/>
      <c r="AIH274" s="266"/>
      <c r="AII274" s="266"/>
      <c r="AIJ274" s="266"/>
      <c r="AIK274" s="266"/>
      <c r="AIL274" s="266"/>
      <c r="AIM274" s="266"/>
      <c r="AIN274" s="266"/>
      <c r="AIO274" s="266"/>
      <c r="AIP274" s="266"/>
      <c r="AIQ274" s="266"/>
      <c r="AIR274" s="266"/>
      <c r="AIS274" s="266"/>
      <c r="AIT274" s="266"/>
      <c r="AIU274" s="266"/>
      <c r="AIV274" s="266"/>
      <c r="AIW274" s="266"/>
      <c r="AIX274" s="266"/>
      <c r="AIY274" s="266"/>
      <c r="AIZ274" s="266"/>
      <c r="AJA274" s="266"/>
      <c r="AJB274" s="266"/>
      <c r="AJC274" s="266"/>
      <c r="AJD274" s="266"/>
      <c r="AJE274" s="266"/>
      <c r="AJF274" s="266"/>
      <c r="AJG274" s="266"/>
      <c r="AJH274" s="266"/>
      <c r="AJI274" s="266"/>
      <c r="AJJ274" s="266"/>
      <c r="AJK274" s="266"/>
      <c r="AJL274" s="266"/>
      <c r="AJM274" s="266"/>
      <c r="AJN274" s="266"/>
      <c r="AJO274" s="266"/>
      <c r="AJP274" s="266"/>
      <c r="AJQ274" s="266"/>
      <c r="AJR274" s="266"/>
      <c r="AJS274" s="266"/>
      <c r="AJT274" s="266"/>
      <c r="AJU274" s="266"/>
      <c r="AJV274" s="266"/>
      <c r="AJW274" s="266"/>
      <c r="AJX274" s="266"/>
      <c r="AJY274" s="266"/>
      <c r="AJZ274" s="266"/>
      <c r="AKA274" s="266"/>
      <c r="AKB274" s="266"/>
      <c r="AKC274" s="266"/>
      <c r="AKD274" s="266"/>
      <c r="AKE274" s="266"/>
      <c r="AKF274" s="266"/>
      <c r="AKG274" s="266"/>
      <c r="AKH274" s="266"/>
      <c r="AKI274" s="266"/>
      <c r="AKJ274" s="266"/>
      <c r="AKK274" s="266"/>
      <c r="AKL274" s="266"/>
      <c r="AKM274" s="266"/>
      <c r="AKN274" s="266"/>
      <c r="AKO274" s="266"/>
      <c r="AKP274" s="266"/>
      <c r="AKQ274" s="266"/>
      <c r="AKR274" s="266"/>
      <c r="AKS274" s="266"/>
      <c r="AKT274" s="266"/>
      <c r="AKU274" s="266"/>
      <c r="AKV274" s="266"/>
      <c r="AKW274" s="266"/>
      <c r="AKX274" s="266"/>
      <c r="AKY274" s="266"/>
      <c r="AKZ274" s="266"/>
      <c r="ALA274" s="266"/>
      <c r="ALB274" s="266"/>
      <c r="ALC274" s="266"/>
      <c r="ALD274" s="266"/>
      <c r="ALE274" s="266"/>
      <c r="ALF274" s="266"/>
      <c r="ALG274" s="266"/>
      <c r="ALH274" s="266"/>
      <c r="ALI274" s="266"/>
      <c r="ALJ274" s="266"/>
      <c r="ALK274" s="266"/>
      <c r="ALL274" s="266"/>
      <c r="ALM274" s="266"/>
      <c r="ALN274" s="266"/>
      <c r="ALO274" s="266"/>
      <c r="ALP274" s="266"/>
      <c r="ALQ274" s="266"/>
      <c r="ALR274" s="266"/>
      <c r="ALS274" s="266"/>
      <c r="ALT274" s="266"/>
      <c r="ALU274" s="266"/>
      <c r="ALV274" s="266"/>
      <c r="ALW274" s="266"/>
      <c r="ALX274" s="266"/>
      <c r="ALY274" s="266"/>
      <c r="ALZ274" s="266"/>
      <c r="AMA274" s="266"/>
      <c r="AMB274" s="266"/>
      <c r="AMC274" s="266"/>
      <c r="AMD274" s="266"/>
      <c r="AME274" s="266"/>
      <c r="AMF274" s="266"/>
      <c r="AMG274" s="266"/>
      <c r="AMH274" s="266"/>
      <c r="AMI274" s="266"/>
      <c r="AMJ274" s="266"/>
      <c r="AMK274" s="266"/>
      <c r="AML274" s="266"/>
      <c r="AMM274" s="266"/>
      <c r="AMN274" s="266"/>
      <c r="AMO274" s="266"/>
      <c r="AMP274" s="266"/>
      <c r="AMQ274" s="266"/>
      <c r="AMR274" s="266"/>
      <c r="AMS274" s="266"/>
      <c r="AMT274" s="266"/>
      <c r="AMU274" s="266"/>
      <c r="AMV274" s="266"/>
      <c r="AMW274" s="266"/>
      <c r="AMX274" s="266"/>
      <c r="AMY274" s="266"/>
      <c r="AMZ274" s="266"/>
      <c r="ANA274" s="266"/>
      <c r="ANB274" s="266"/>
      <c r="ANC274" s="266"/>
      <c r="AND274" s="266"/>
      <c r="ANE274" s="266"/>
      <c r="ANF274" s="266"/>
      <c r="ANG274" s="266"/>
      <c r="ANH274" s="266"/>
      <c r="ANI274" s="266"/>
      <c r="ANJ274" s="266"/>
      <c r="ANK274" s="266"/>
      <c r="ANL274" s="266"/>
      <c r="ANM274" s="266"/>
      <c r="ANN274" s="266"/>
      <c r="ANO274" s="266"/>
      <c r="ANP274" s="266"/>
      <c r="ANQ274" s="266"/>
      <c r="ANR274" s="266"/>
      <c r="ANS274" s="266"/>
      <c r="ANT274" s="266"/>
      <c r="ANU274" s="266"/>
      <c r="ANV274" s="266"/>
      <c r="ANW274" s="266"/>
      <c r="ANX274" s="266"/>
      <c r="ANY274" s="266"/>
      <c r="ANZ274" s="266"/>
      <c r="AOA274" s="266"/>
      <c r="AOB274" s="266"/>
      <c r="AOC274" s="266"/>
      <c r="AOD274" s="266"/>
      <c r="AOE274" s="266"/>
      <c r="AOF274" s="266"/>
      <c r="AOG274" s="266"/>
      <c r="AOH274" s="266"/>
      <c r="AOI274" s="266"/>
      <c r="AOJ274" s="266"/>
      <c r="AOK274" s="266"/>
      <c r="AOL274" s="266"/>
      <c r="AOM274" s="266"/>
      <c r="AON274" s="266"/>
      <c r="AOO274" s="266"/>
      <c r="AOP274" s="266"/>
      <c r="AOQ274" s="266"/>
      <c r="AOR274" s="266"/>
      <c r="AOS274" s="266"/>
      <c r="AOT274" s="266"/>
      <c r="AOU274" s="266"/>
      <c r="AOV274" s="266"/>
      <c r="AOW274" s="266"/>
      <c r="AOX274" s="266"/>
      <c r="AOY274" s="266"/>
      <c r="AOZ274" s="266"/>
      <c r="APA274" s="266"/>
      <c r="APB274" s="266"/>
      <c r="APC274" s="266"/>
      <c r="APD274" s="266"/>
      <c r="APE274" s="266"/>
      <c r="APF274" s="266"/>
      <c r="APG274" s="266"/>
      <c r="APH274" s="266"/>
      <c r="API274" s="266"/>
      <c r="APJ274" s="266"/>
      <c r="APK274" s="266"/>
      <c r="APL274" s="266"/>
      <c r="APM274" s="266"/>
      <c r="APN274" s="266"/>
      <c r="APO274" s="266"/>
      <c r="APP274" s="266"/>
      <c r="APQ274" s="266"/>
      <c r="APR274" s="266"/>
      <c r="APS274" s="266"/>
      <c r="APT274" s="266"/>
      <c r="APU274" s="266"/>
      <c r="APV274" s="266"/>
      <c r="APW274" s="266"/>
      <c r="APX274" s="266"/>
      <c r="APY274" s="266"/>
      <c r="APZ274" s="266"/>
      <c r="AQA274" s="266"/>
      <c r="AQB274" s="266"/>
      <c r="AQC274" s="266"/>
      <c r="AQD274" s="266"/>
      <c r="AQE274" s="266"/>
      <c r="AQF274" s="266"/>
      <c r="AQG274" s="266"/>
      <c r="AQH274" s="266"/>
      <c r="AQI274" s="266"/>
      <c r="AQJ274" s="266"/>
      <c r="AQK274" s="266"/>
      <c r="AQL274" s="266"/>
      <c r="AQM274" s="266"/>
      <c r="AQN274" s="266"/>
      <c r="AQO274" s="266"/>
      <c r="AQP274" s="266"/>
      <c r="AQQ274" s="266"/>
      <c r="AQR274" s="266"/>
      <c r="AQS274" s="266"/>
      <c r="AQT274" s="266"/>
      <c r="AQU274" s="266"/>
      <c r="AQV274" s="266"/>
      <c r="AQW274" s="266"/>
      <c r="AQX274" s="266"/>
      <c r="AQY274" s="266"/>
      <c r="AQZ274" s="266"/>
      <c r="ARA274" s="266"/>
      <c r="ARB274" s="266"/>
      <c r="ARC274" s="266"/>
      <c r="ARD274" s="266"/>
      <c r="ARE274" s="266"/>
      <c r="ARF274" s="266"/>
      <c r="ARG274" s="266"/>
      <c r="ARH274" s="266"/>
      <c r="ARI274" s="266"/>
      <c r="ARJ274" s="266"/>
      <c r="ARK274" s="266"/>
      <c r="ARL274" s="266"/>
      <c r="ARM274" s="266"/>
      <c r="ARN274" s="266"/>
      <c r="ARO274" s="266"/>
      <c r="ARP274" s="266"/>
      <c r="ARQ274" s="266"/>
      <c r="ARR274" s="266"/>
      <c r="ARS274" s="266"/>
      <c r="ART274" s="266"/>
      <c r="ARU274" s="266"/>
      <c r="ARV274" s="266"/>
      <c r="ARW274" s="266"/>
      <c r="ARX274" s="266"/>
      <c r="ARY274" s="266"/>
      <c r="ARZ274" s="266"/>
      <c r="ASA274" s="266"/>
      <c r="ASB274" s="266"/>
      <c r="ASC274" s="266"/>
      <c r="ASD274" s="266"/>
      <c r="ASE274" s="266"/>
      <c r="ASF274" s="266"/>
      <c r="ASG274" s="266"/>
      <c r="ASH274" s="266"/>
      <c r="ASI274" s="266"/>
      <c r="ASJ274" s="266"/>
      <c r="ASK274" s="266"/>
      <c r="ASL274" s="266"/>
      <c r="ASM274" s="266"/>
      <c r="ASN274" s="266"/>
      <c r="ASO274" s="266"/>
      <c r="ASP274" s="266"/>
      <c r="ASQ274" s="266"/>
      <c r="ASR274" s="266"/>
      <c r="ASS274" s="266"/>
      <c r="AST274" s="266"/>
      <c r="ASU274" s="266"/>
      <c r="ASV274" s="266"/>
      <c r="ASW274" s="266"/>
      <c r="ASX274" s="266"/>
      <c r="ASY274" s="266"/>
      <c r="ASZ274" s="266"/>
      <c r="ATA274" s="266"/>
      <c r="ATB274" s="266"/>
      <c r="ATC274" s="266"/>
      <c r="ATD274" s="266"/>
      <c r="ATE274" s="266"/>
      <c r="ATF274" s="266"/>
      <c r="ATG274" s="266"/>
      <c r="ATH274" s="266"/>
      <c r="ATI274" s="266"/>
      <c r="ATJ274" s="266"/>
      <c r="ATK274" s="266"/>
      <c r="ATL274" s="266"/>
      <c r="ATM274" s="266"/>
      <c r="ATN274" s="266"/>
      <c r="ATO274" s="266"/>
      <c r="ATP274" s="266"/>
      <c r="ATQ274" s="266"/>
      <c r="ATR274" s="266"/>
      <c r="ATS274" s="266"/>
      <c r="ATT274" s="266"/>
      <c r="ATU274" s="266"/>
      <c r="ATV274" s="266"/>
      <c r="ATW274" s="266"/>
      <c r="ATX274" s="266"/>
      <c r="ATY274" s="266"/>
      <c r="ATZ274" s="266"/>
      <c r="AUA274" s="266"/>
      <c r="AUB274" s="266"/>
      <c r="AUC274" s="266"/>
      <c r="AUD274" s="266"/>
      <c r="AUE274" s="266"/>
      <c r="AUF274" s="266"/>
      <c r="AUG274" s="266"/>
      <c r="AUH274" s="266"/>
      <c r="AUI274" s="266"/>
      <c r="AUJ274" s="266"/>
      <c r="AUK274" s="266"/>
      <c r="AUL274" s="266"/>
      <c r="AUM274" s="266"/>
      <c r="AUN274" s="266"/>
      <c r="AUO274" s="266"/>
      <c r="AUP274" s="266"/>
      <c r="AUQ274" s="266"/>
      <c r="AUR274" s="266"/>
      <c r="AUS274" s="266"/>
      <c r="AUT274" s="266"/>
      <c r="AUU274" s="266"/>
      <c r="AUV274" s="266"/>
      <c r="AUW274" s="266"/>
      <c r="AUX274" s="266"/>
      <c r="AUY274" s="266"/>
      <c r="AUZ274" s="266"/>
      <c r="AVA274" s="266"/>
      <c r="AVB274" s="266"/>
      <c r="AVC274" s="266"/>
      <c r="AVD274" s="266"/>
      <c r="AVE274" s="266"/>
      <c r="AVF274" s="266"/>
      <c r="AVG274" s="266"/>
      <c r="AVH274" s="266"/>
      <c r="AVI274" s="266"/>
      <c r="AVJ274" s="266"/>
      <c r="AVK274" s="266"/>
      <c r="AVL274" s="266"/>
      <c r="AVM274" s="266"/>
      <c r="AVN274" s="266"/>
      <c r="AVO274" s="266"/>
      <c r="AVP274" s="266"/>
      <c r="AVQ274" s="266"/>
      <c r="AVR274" s="266"/>
      <c r="AVS274" s="266"/>
      <c r="AVT274" s="266"/>
      <c r="AVU274" s="266"/>
      <c r="AVV274" s="266"/>
      <c r="AVW274" s="266"/>
      <c r="AVX274" s="266"/>
      <c r="AVY274" s="266"/>
      <c r="AVZ274" s="266"/>
      <c r="AWA274" s="266"/>
      <c r="AWB274" s="266"/>
      <c r="AWC274" s="266"/>
      <c r="AWD274" s="266"/>
      <c r="AWE274" s="266"/>
      <c r="AWF274" s="266"/>
      <c r="AWG274" s="266"/>
      <c r="AWH274" s="266"/>
      <c r="AWI274" s="266"/>
      <c r="AWJ274" s="266"/>
      <c r="AWK274" s="266"/>
      <c r="AWL274" s="266"/>
      <c r="AWM274" s="266"/>
      <c r="AWN274" s="266"/>
      <c r="AWO274" s="266"/>
      <c r="AWP274" s="266"/>
      <c r="AWQ274" s="266"/>
      <c r="AWR274" s="266"/>
      <c r="AWS274" s="266"/>
      <c r="AWT274" s="266"/>
      <c r="AWU274" s="266"/>
      <c r="AWV274" s="266"/>
      <c r="AWW274" s="266"/>
      <c r="AWX274" s="266"/>
      <c r="AWY274" s="266"/>
      <c r="AWZ274" s="266"/>
      <c r="AXA274" s="266"/>
      <c r="AXB274" s="266"/>
      <c r="AXC274" s="266"/>
      <c r="AXD274" s="266"/>
      <c r="AXE274" s="266"/>
      <c r="AXF274" s="266"/>
      <c r="AXG274" s="266"/>
      <c r="AXH274" s="266"/>
      <c r="AXI274" s="266"/>
      <c r="AXJ274" s="266"/>
      <c r="AXK274" s="266"/>
      <c r="AXL274" s="266"/>
      <c r="AXM274" s="266"/>
      <c r="AXN274" s="266"/>
      <c r="AXO274" s="266"/>
      <c r="AXP274" s="266"/>
      <c r="AXQ274" s="266"/>
      <c r="AXR274" s="266"/>
      <c r="AXS274" s="266"/>
      <c r="AXT274" s="266"/>
      <c r="AXU274" s="266"/>
      <c r="AXV274" s="266"/>
      <c r="AXW274" s="266"/>
      <c r="AXX274" s="266"/>
      <c r="AXY274" s="266"/>
      <c r="AXZ274" s="266"/>
      <c r="AYA274" s="266"/>
      <c r="AYB274" s="266"/>
      <c r="AYC274" s="266"/>
      <c r="AYD274" s="266"/>
      <c r="AYE274" s="266"/>
      <c r="AYF274" s="266"/>
      <c r="AYG274" s="266"/>
      <c r="AYH274" s="266"/>
      <c r="AYI274" s="266"/>
      <c r="AYJ274" s="266"/>
      <c r="AYK274" s="266"/>
      <c r="AYL274" s="266"/>
      <c r="AYM274" s="266"/>
      <c r="AYN274" s="266"/>
      <c r="AYO274" s="266"/>
      <c r="AYP274" s="266"/>
      <c r="AYQ274" s="266"/>
      <c r="AYR274" s="266"/>
      <c r="AYS274" s="266"/>
      <c r="AYT274" s="266"/>
      <c r="AYU274" s="266"/>
      <c r="AYV274" s="266"/>
      <c r="AYW274" s="266"/>
      <c r="AYX274" s="266"/>
      <c r="AYY274" s="266"/>
      <c r="AYZ274" s="266"/>
      <c r="AZA274" s="266"/>
      <c r="AZB274" s="266"/>
      <c r="AZC274" s="266"/>
      <c r="AZD274" s="266"/>
      <c r="AZE274" s="266"/>
      <c r="AZF274" s="266"/>
      <c r="AZG274" s="266"/>
      <c r="AZH274" s="266"/>
      <c r="AZI274" s="266"/>
      <c r="AZJ274" s="266"/>
      <c r="AZK274" s="266"/>
      <c r="AZL274" s="266"/>
      <c r="AZM274" s="266"/>
      <c r="AZN274" s="266"/>
      <c r="AZO274" s="266"/>
      <c r="AZP274" s="266"/>
      <c r="AZQ274" s="266"/>
      <c r="AZR274" s="266"/>
      <c r="AZS274" s="266"/>
      <c r="AZT274" s="266"/>
      <c r="AZU274" s="266"/>
      <c r="AZV274" s="266"/>
      <c r="AZW274" s="266"/>
      <c r="AZX274" s="266"/>
      <c r="AZY274" s="266"/>
      <c r="AZZ274" s="266"/>
      <c r="BAA274" s="266"/>
      <c r="BAB274" s="266"/>
      <c r="BAC274" s="266"/>
      <c r="BAD274" s="266"/>
      <c r="BAE274" s="266"/>
      <c r="BAF274" s="266"/>
      <c r="BAG274" s="266"/>
      <c r="BAH274" s="266"/>
      <c r="BAI274" s="266"/>
      <c r="BAJ274" s="266"/>
      <c r="BAK274" s="266"/>
      <c r="BAL274" s="266"/>
      <c r="BAM274" s="266"/>
      <c r="BAN274" s="266"/>
      <c r="BAO274" s="266"/>
      <c r="BAP274" s="266"/>
      <c r="BAQ274" s="266"/>
      <c r="BAR274" s="266"/>
      <c r="BAS274" s="266"/>
      <c r="BAT274" s="266"/>
      <c r="BAU274" s="266"/>
      <c r="BAV274" s="266"/>
      <c r="BAW274" s="266"/>
      <c r="BAX274" s="266"/>
      <c r="BAY274" s="266"/>
      <c r="BAZ274" s="266"/>
      <c r="BBA274" s="266"/>
      <c r="BBB274" s="266"/>
      <c r="BBC274" s="266"/>
      <c r="BBD274" s="266"/>
      <c r="BBE274" s="266"/>
      <c r="BBF274" s="266"/>
      <c r="BBG274" s="266"/>
      <c r="BBH274" s="266"/>
      <c r="BBI274" s="266"/>
      <c r="BBJ274" s="266"/>
      <c r="BBK274" s="266"/>
      <c r="BBL274" s="266"/>
      <c r="BBM274" s="266"/>
      <c r="BBN274" s="266"/>
      <c r="BBO274" s="266"/>
      <c r="BBP274" s="266"/>
      <c r="BBQ274" s="266"/>
      <c r="BBR274" s="266"/>
      <c r="BBS274" s="266"/>
      <c r="BBT274" s="266"/>
      <c r="BBU274" s="266"/>
      <c r="BBV274" s="266"/>
      <c r="BBW274" s="266"/>
      <c r="BBX274" s="266"/>
      <c r="BBY274" s="266"/>
      <c r="BBZ274" s="266"/>
      <c r="BCA274" s="266"/>
      <c r="BCB274" s="266"/>
      <c r="BCC274" s="266"/>
      <c r="BCD274" s="266"/>
      <c r="BCE274" s="266"/>
      <c r="BCF274" s="266"/>
      <c r="BCG274" s="266"/>
      <c r="BCH274" s="266"/>
      <c r="BCI274" s="266"/>
      <c r="BCJ274" s="266"/>
      <c r="BCK274" s="266"/>
      <c r="BCL274" s="266"/>
      <c r="BCM274" s="266"/>
      <c r="BCN274" s="266"/>
      <c r="BCO274" s="266"/>
      <c r="BCP274" s="266"/>
      <c r="BCQ274" s="266"/>
      <c r="BCR274" s="266"/>
      <c r="BCS274" s="266"/>
      <c r="BCT274" s="266"/>
      <c r="BCU274" s="266"/>
      <c r="BCV274" s="266"/>
      <c r="BCW274" s="266"/>
      <c r="BCX274" s="266"/>
      <c r="BCY274" s="266"/>
      <c r="BCZ274" s="266"/>
      <c r="BDA274" s="266"/>
      <c r="BDB274" s="266"/>
      <c r="BDC274" s="266"/>
      <c r="BDD274" s="266"/>
      <c r="BDE274" s="266"/>
      <c r="BDF274" s="266"/>
      <c r="BDG274" s="266"/>
      <c r="BDH274" s="266"/>
      <c r="BDI274" s="266"/>
      <c r="BDJ274" s="266"/>
      <c r="BDK274" s="266"/>
      <c r="BDL274" s="266"/>
      <c r="BDM274" s="266"/>
      <c r="BDN274" s="266"/>
      <c r="BDO274" s="266"/>
      <c r="BDP274" s="266"/>
      <c r="BDQ274" s="266"/>
      <c r="BDR274" s="266"/>
      <c r="BDS274" s="266"/>
      <c r="BDT274" s="266"/>
      <c r="BDU274" s="266"/>
      <c r="BDV274" s="266"/>
      <c r="BDW274" s="266"/>
      <c r="BDX274" s="266"/>
      <c r="BDY274" s="266"/>
      <c r="BDZ274" s="266"/>
      <c r="BEA274" s="266"/>
      <c r="BEB274" s="266"/>
      <c r="BEC274" s="266"/>
      <c r="BED274" s="266"/>
      <c r="BEE274" s="266"/>
      <c r="BEF274" s="266"/>
      <c r="BEG274" s="266"/>
      <c r="BEH274" s="266"/>
      <c r="BEI274" s="266"/>
      <c r="BEJ274" s="266"/>
      <c r="BEK274" s="266"/>
      <c r="BEL274" s="266"/>
      <c r="BEM274" s="266"/>
      <c r="BEN274" s="266"/>
      <c r="BEO274" s="266"/>
      <c r="BEP274" s="266"/>
      <c r="BEQ274" s="266"/>
      <c r="BER274" s="266"/>
      <c r="BES274" s="266"/>
      <c r="BET274" s="266"/>
      <c r="BEU274" s="266"/>
      <c r="BEV274" s="266"/>
      <c r="BEW274" s="266"/>
      <c r="BEX274" s="266"/>
      <c r="BEY274" s="266"/>
      <c r="BEZ274" s="266"/>
      <c r="BFA274" s="266"/>
      <c r="BFB274" s="266"/>
      <c r="BFC274" s="266"/>
      <c r="BFD274" s="266"/>
      <c r="BFE274" s="266"/>
      <c r="BFF274" s="266"/>
      <c r="BFG274" s="266"/>
      <c r="BFH274" s="266"/>
      <c r="BFI274" s="266"/>
      <c r="BFJ274" s="266"/>
      <c r="BFK274" s="266"/>
      <c r="BFL274" s="266"/>
      <c r="BFM274" s="266"/>
      <c r="BFN274" s="266"/>
      <c r="BFO274" s="266"/>
      <c r="BFP274" s="266"/>
      <c r="BFQ274" s="266"/>
      <c r="BFR274" s="266"/>
      <c r="BFS274" s="266"/>
      <c r="BFT274" s="266"/>
      <c r="BFU274" s="266"/>
      <c r="BFV274" s="266"/>
      <c r="BFW274" s="266"/>
      <c r="BFX274" s="266"/>
      <c r="BFY274" s="266"/>
      <c r="BFZ274" s="266"/>
      <c r="BGA274" s="266"/>
      <c r="BGB274" s="266"/>
      <c r="BGC274" s="266"/>
      <c r="BGD274" s="266"/>
      <c r="BGE274" s="266"/>
      <c r="BGF274" s="266"/>
      <c r="BGG274" s="266"/>
      <c r="BGH274" s="266"/>
      <c r="BGI274" s="266"/>
      <c r="BGJ274" s="266"/>
      <c r="BGK274" s="266"/>
      <c r="BGL274" s="266"/>
      <c r="BGM274" s="266"/>
      <c r="BGN274" s="266"/>
      <c r="BGO274" s="266"/>
      <c r="BGP274" s="266"/>
      <c r="BGQ274" s="266"/>
      <c r="BGR274" s="266"/>
      <c r="BGS274" s="266"/>
      <c r="BGT274" s="266"/>
      <c r="BGU274" s="266"/>
      <c r="BGV274" s="266"/>
      <c r="BGW274" s="266"/>
      <c r="BGX274" s="266"/>
      <c r="BGY274" s="266"/>
      <c r="BGZ274" s="266"/>
      <c r="BHA274" s="266"/>
      <c r="BHB274" s="266"/>
      <c r="BHC274" s="266"/>
      <c r="BHD274" s="266"/>
      <c r="BHE274" s="266"/>
      <c r="BHF274" s="266"/>
      <c r="BHG274" s="266"/>
      <c r="BHH274" s="266"/>
      <c r="BHI274" s="266"/>
      <c r="BHJ274" s="266"/>
      <c r="BHK274" s="266"/>
      <c r="BHL274" s="266"/>
      <c r="BHM274" s="266"/>
      <c r="BHN274" s="266"/>
      <c r="BHO274" s="266"/>
      <c r="BHP274" s="266"/>
      <c r="BHQ274" s="266"/>
      <c r="BHR274" s="266"/>
      <c r="BHS274" s="266"/>
      <c r="BHT274" s="266"/>
      <c r="BHU274" s="266"/>
      <c r="BHV274" s="266"/>
      <c r="BHW274" s="266"/>
      <c r="BHX274" s="266"/>
      <c r="BHY274" s="266"/>
      <c r="BHZ274" s="266"/>
      <c r="BIA274" s="266"/>
      <c r="BIB274" s="266"/>
      <c r="BIC274" s="266"/>
      <c r="BID274" s="266"/>
      <c r="BIE274" s="266"/>
      <c r="BIF274" s="266"/>
      <c r="BIG274" s="266"/>
      <c r="BIH274" s="266"/>
      <c r="BII274" s="266"/>
      <c r="BIJ274" s="266"/>
      <c r="BIK274" s="266"/>
      <c r="BIL274" s="266"/>
      <c r="BIM274" s="266"/>
      <c r="BIN274" s="266"/>
      <c r="BIO274" s="266"/>
      <c r="BIP274" s="266"/>
      <c r="BIQ274" s="266"/>
      <c r="BIR274" s="266"/>
      <c r="BIS274" s="266"/>
      <c r="BIT274" s="266"/>
      <c r="BIU274" s="266"/>
      <c r="BIV274" s="266"/>
      <c r="BIW274" s="266"/>
      <c r="BIX274" s="266"/>
      <c r="BIY274" s="266"/>
      <c r="BIZ274" s="266"/>
      <c r="BJA274" s="266"/>
      <c r="BJB274" s="266"/>
      <c r="BJC274" s="266"/>
      <c r="BJD274" s="266"/>
      <c r="BJE274" s="266"/>
      <c r="BJF274" s="266"/>
      <c r="BJG274" s="266"/>
      <c r="BJH274" s="266"/>
      <c r="BJI274" s="266"/>
      <c r="BJJ274" s="266"/>
      <c r="BJK274" s="266"/>
      <c r="BJL274" s="266"/>
      <c r="BJM274" s="266"/>
      <c r="BJN274" s="266"/>
      <c r="BJO274" s="266"/>
      <c r="BJP274" s="266"/>
      <c r="BJQ274" s="266"/>
      <c r="BJR274" s="266"/>
      <c r="BJS274" s="266"/>
      <c r="BJT274" s="266"/>
      <c r="BJU274" s="266"/>
      <c r="BJV274" s="266"/>
      <c r="BJW274" s="266"/>
      <c r="BJX274" s="266"/>
      <c r="BJY274" s="266"/>
      <c r="BJZ274" s="266"/>
      <c r="BKA274" s="266"/>
      <c r="BKB274" s="266"/>
      <c r="BKC274" s="266"/>
      <c r="BKD274" s="266"/>
      <c r="BKE274" s="266"/>
      <c r="BKF274" s="266"/>
      <c r="BKG274" s="266"/>
      <c r="BKH274" s="266"/>
      <c r="BKI274" s="266"/>
      <c r="BKJ274" s="266"/>
      <c r="BKK274" s="266"/>
      <c r="BKL274" s="266"/>
      <c r="BKM274" s="266"/>
      <c r="BKN274" s="266"/>
      <c r="BKO274" s="266"/>
      <c r="BKP274" s="266"/>
      <c r="BKQ274" s="266"/>
      <c r="BKR274" s="266"/>
      <c r="BKS274" s="266"/>
      <c r="BKT274" s="266"/>
      <c r="BKU274" s="266"/>
      <c r="BKV274" s="266"/>
      <c r="BKW274" s="266"/>
      <c r="BKX274" s="266"/>
      <c r="BKY274" s="266"/>
      <c r="BKZ274" s="266"/>
      <c r="BLA274" s="266"/>
      <c r="BLB274" s="266"/>
      <c r="BLC274" s="266"/>
      <c r="BLD274" s="266"/>
      <c r="BLE274" s="266"/>
      <c r="BLF274" s="266"/>
      <c r="BLG274" s="266"/>
      <c r="BLH274" s="266"/>
      <c r="BLI274" s="266"/>
      <c r="BLJ274" s="266"/>
      <c r="BLK274" s="266"/>
      <c r="BLL274" s="266"/>
      <c r="BLM274" s="266"/>
      <c r="BLN274" s="266"/>
      <c r="BLO274" s="266"/>
      <c r="BLP274" s="266"/>
      <c r="BLQ274" s="266"/>
      <c r="BLR274" s="266"/>
      <c r="BLS274" s="266"/>
      <c r="BLT274" s="266"/>
      <c r="BLU274" s="266"/>
      <c r="BLV274" s="266"/>
      <c r="BLW274" s="266"/>
      <c r="BLX274" s="266"/>
      <c r="BLY274" s="266"/>
      <c r="BLZ274" s="266"/>
      <c r="BMA274" s="266"/>
      <c r="BMB274" s="266"/>
      <c r="BMC274" s="266"/>
      <c r="BMD274" s="266"/>
      <c r="BME274" s="266"/>
      <c r="BMF274" s="266"/>
      <c r="BMG274" s="266"/>
      <c r="BMH274" s="266"/>
      <c r="BMI274" s="266"/>
      <c r="BMJ274" s="266"/>
      <c r="BMK274" s="266"/>
      <c r="BML274" s="266"/>
      <c r="BMM274" s="266"/>
      <c r="BMN274" s="266"/>
      <c r="BMO274" s="266"/>
      <c r="BMP274" s="266"/>
      <c r="BMQ274" s="266"/>
      <c r="BMR274" s="266"/>
      <c r="BMS274" s="266"/>
      <c r="BMT274" s="266"/>
      <c r="BMU274" s="266"/>
      <c r="BMV274" s="266"/>
      <c r="BMW274" s="266"/>
      <c r="BMX274" s="266"/>
      <c r="BMY274" s="266"/>
      <c r="BMZ274" s="266"/>
      <c r="BNA274" s="266"/>
      <c r="BNB274" s="266"/>
      <c r="BNC274" s="266"/>
      <c r="BND274" s="266"/>
      <c r="BNE274" s="266"/>
      <c r="BNF274" s="266"/>
      <c r="BNG274" s="266"/>
      <c r="BNH274" s="266"/>
      <c r="BNI274" s="266"/>
      <c r="BNJ274" s="266"/>
      <c r="BNK274" s="266"/>
      <c r="BNL274" s="266"/>
      <c r="BNM274" s="266"/>
      <c r="BNN274" s="266"/>
      <c r="BNO274" s="266"/>
      <c r="BNP274" s="266"/>
      <c r="BNQ274" s="266"/>
      <c r="BNR274" s="266"/>
      <c r="BNS274" s="266"/>
      <c r="BNT274" s="266"/>
      <c r="BNU274" s="266"/>
      <c r="BNV274" s="266"/>
      <c r="BNW274" s="266"/>
      <c r="BNX274" s="266"/>
      <c r="BNY274" s="266"/>
      <c r="BNZ274" s="266"/>
      <c r="BOA274" s="266"/>
      <c r="BOB274" s="266"/>
      <c r="BOC274" s="266"/>
      <c r="BOD274" s="266"/>
      <c r="BOE274" s="266"/>
      <c r="BOF274" s="266"/>
      <c r="BOG274" s="266"/>
      <c r="BOH274" s="266"/>
      <c r="BOI274" s="266"/>
      <c r="BOJ274" s="266"/>
      <c r="BOK274" s="266"/>
      <c r="BOL274" s="266"/>
      <c r="BOM274" s="266"/>
      <c r="BON274" s="266"/>
      <c r="BOO274" s="266"/>
      <c r="BOP274" s="266"/>
      <c r="BOQ274" s="266"/>
      <c r="BOR274" s="266"/>
      <c r="BOS274" s="266"/>
      <c r="BOT274" s="266"/>
      <c r="BOU274" s="266"/>
      <c r="BOV274" s="266"/>
      <c r="BOW274" s="266"/>
      <c r="BOX274" s="266"/>
      <c r="BOY274" s="266"/>
      <c r="BOZ274" s="266"/>
      <c r="BPA274" s="266"/>
      <c r="BPB274" s="266"/>
      <c r="BPC274" s="266"/>
      <c r="BPD274" s="266"/>
      <c r="BPE274" s="266"/>
      <c r="BPF274" s="266"/>
      <c r="BPG274" s="266"/>
      <c r="BPH274" s="266"/>
      <c r="BPI274" s="266"/>
      <c r="BPJ274" s="266"/>
      <c r="BPK274" s="266"/>
      <c r="BPL274" s="266"/>
      <c r="BPM274" s="266"/>
      <c r="BPN274" s="266"/>
      <c r="BPO274" s="266"/>
      <c r="BPP274" s="266"/>
      <c r="BPQ274" s="266"/>
      <c r="BPR274" s="266"/>
      <c r="BPS274" s="266"/>
      <c r="BPT274" s="266"/>
      <c r="BPU274" s="266"/>
      <c r="BPV274" s="266"/>
      <c r="BPW274" s="266"/>
      <c r="BPX274" s="266"/>
      <c r="BPY274" s="266"/>
      <c r="BPZ274" s="266"/>
      <c r="BQA274" s="266"/>
      <c r="BQB274" s="266"/>
      <c r="BQC274" s="266"/>
      <c r="BQD274" s="266"/>
      <c r="BQE274" s="266"/>
      <c r="BQF274" s="266"/>
      <c r="BQG274" s="266"/>
      <c r="BQH274" s="266"/>
      <c r="BQI274" s="266"/>
      <c r="BQJ274" s="266"/>
      <c r="BQK274" s="266"/>
      <c r="BQL274" s="266"/>
      <c r="BQM274" s="266"/>
      <c r="BQN274" s="266"/>
      <c r="BQO274" s="266"/>
      <c r="BQP274" s="266"/>
      <c r="BQQ274" s="266"/>
      <c r="BQR274" s="266"/>
      <c r="BQS274" s="266"/>
      <c r="BQT274" s="266"/>
      <c r="BQU274" s="266"/>
      <c r="BQV274" s="266"/>
      <c r="BQW274" s="266"/>
      <c r="BQX274" s="266"/>
      <c r="BQY274" s="266"/>
      <c r="BQZ274" s="266"/>
      <c r="BRA274" s="266"/>
      <c r="BRB274" s="266"/>
      <c r="BRC274" s="266"/>
      <c r="BRD274" s="266"/>
      <c r="BRE274" s="266"/>
      <c r="BRF274" s="266"/>
      <c r="BRG274" s="266"/>
      <c r="BRH274" s="266"/>
      <c r="BRI274" s="266"/>
      <c r="BRJ274" s="266"/>
      <c r="BRK274" s="266"/>
      <c r="BRL274" s="266"/>
      <c r="BRM274" s="266"/>
      <c r="BRN274" s="266"/>
      <c r="BRO274" s="266"/>
      <c r="BRP274" s="266"/>
      <c r="BRQ274" s="266"/>
      <c r="BRR274" s="266"/>
      <c r="BRS274" s="266"/>
      <c r="BRT274" s="266"/>
      <c r="BRU274" s="266"/>
      <c r="BRV274" s="266"/>
      <c r="BRW274" s="266"/>
      <c r="BRX274" s="266"/>
      <c r="BRY274" s="266"/>
      <c r="BRZ274" s="266"/>
      <c r="BSA274" s="266"/>
      <c r="BSB274" s="266"/>
      <c r="BSC274" s="266"/>
      <c r="BSD274" s="266"/>
      <c r="BSE274" s="266"/>
      <c r="BSF274" s="266"/>
      <c r="BSG274" s="266"/>
      <c r="BSH274" s="266"/>
      <c r="BSI274" s="266"/>
      <c r="BSJ274" s="266"/>
      <c r="BSK274" s="266"/>
      <c r="BSL274" s="266"/>
      <c r="BSM274" s="266"/>
      <c r="BSN274" s="266"/>
      <c r="BSO274" s="266"/>
      <c r="BSP274" s="266"/>
      <c r="BSQ274" s="266"/>
      <c r="BSR274" s="266"/>
      <c r="BSS274" s="266"/>
      <c r="BST274" s="266"/>
      <c r="BSU274" s="266"/>
      <c r="BSV274" s="266"/>
      <c r="BSW274" s="266"/>
      <c r="BSX274" s="266"/>
      <c r="BSY274" s="266"/>
      <c r="BSZ274" s="266"/>
      <c r="BTA274" s="266"/>
      <c r="BTB274" s="266"/>
      <c r="BTC274" s="266"/>
      <c r="BTD274" s="266"/>
      <c r="BTE274" s="266"/>
      <c r="BTF274" s="266"/>
      <c r="BTG274" s="266"/>
      <c r="BTH274" s="266"/>
      <c r="BTI274" s="266"/>
      <c r="BTJ274" s="266"/>
      <c r="BTK274" s="266"/>
      <c r="BTL274" s="266"/>
      <c r="BTM274" s="266"/>
      <c r="BTN274" s="266"/>
      <c r="BTO274" s="266"/>
      <c r="BTP274" s="266"/>
      <c r="BTQ274" s="266"/>
      <c r="BTR274" s="266"/>
      <c r="BTS274" s="266"/>
      <c r="BTT274" s="266"/>
      <c r="BTU274" s="266"/>
      <c r="BTV274" s="266"/>
      <c r="BTW274" s="266"/>
      <c r="BTX274" s="266"/>
      <c r="BTY274" s="266"/>
      <c r="BTZ274" s="266"/>
      <c r="BUA274" s="266"/>
      <c r="BUB274" s="266"/>
      <c r="BUC274" s="266"/>
      <c r="BUD274" s="266"/>
      <c r="BUE274" s="266"/>
      <c r="BUF274" s="266"/>
      <c r="BUG274" s="266"/>
      <c r="BUH274" s="266"/>
      <c r="BUI274" s="266"/>
      <c r="BUJ274" s="266"/>
      <c r="BUK274" s="266"/>
      <c r="BUL274" s="266"/>
      <c r="BUM274" s="266"/>
      <c r="BUN274" s="266"/>
      <c r="BUO274" s="266"/>
      <c r="BUP274" s="266"/>
      <c r="BUQ274" s="266"/>
      <c r="BUR274" s="266"/>
      <c r="BUS274" s="266"/>
      <c r="BUT274" s="266"/>
      <c r="BUU274" s="266"/>
      <c r="BUV274" s="266"/>
      <c r="BUW274" s="266"/>
      <c r="BUX274" s="266"/>
      <c r="BUY274" s="266"/>
      <c r="BUZ274" s="266"/>
      <c r="BVA274" s="266"/>
      <c r="BVB274" s="266"/>
      <c r="BVC274" s="266"/>
      <c r="BVD274" s="266"/>
      <c r="BVE274" s="266"/>
      <c r="BVF274" s="266"/>
      <c r="BVG274" s="266"/>
      <c r="BVH274" s="266"/>
      <c r="BVI274" s="266"/>
      <c r="BVJ274" s="266"/>
      <c r="BVK274" s="266"/>
      <c r="BVL274" s="266"/>
      <c r="BVM274" s="266"/>
      <c r="BVN274" s="266"/>
      <c r="BVO274" s="266"/>
      <c r="BVP274" s="266"/>
      <c r="BVQ274" s="266"/>
      <c r="BVR274" s="266"/>
      <c r="BVS274" s="266"/>
      <c r="BVT274" s="266"/>
      <c r="BVU274" s="266"/>
      <c r="BVV274" s="266"/>
      <c r="BVW274" s="266"/>
      <c r="BVX274" s="266"/>
      <c r="BVY274" s="266"/>
      <c r="BVZ274" s="266"/>
      <c r="BWA274" s="266"/>
      <c r="BWB274" s="266"/>
      <c r="BWC274" s="266"/>
      <c r="BWD274" s="266"/>
      <c r="BWE274" s="266"/>
      <c r="BWF274" s="266"/>
      <c r="BWG274" s="266"/>
      <c r="BWH274" s="266"/>
      <c r="BWI274" s="266"/>
      <c r="BWJ274" s="266"/>
      <c r="BWK274" s="266"/>
      <c r="BWL274" s="266"/>
      <c r="BWM274" s="266"/>
      <c r="BWN274" s="266"/>
      <c r="BWO274" s="266"/>
      <c r="BWP274" s="266"/>
      <c r="BWQ274" s="266"/>
      <c r="BWR274" s="266"/>
      <c r="BWS274" s="266"/>
      <c r="BWT274" s="266"/>
      <c r="BWU274" s="266"/>
      <c r="BWV274" s="266"/>
      <c r="BWW274" s="266"/>
      <c r="BWX274" s="266"/>
      <c r="BWY274" s="266"/>
      <c r="BWZ274" s="266"/>
      <c r="BXA274" s="266"/>
      <c r="BXB274" s="266"/>
      <c r="BXC274" s="266"/>
      <c r="BXD274" s="266"/>
      <c r="BXE274" s="266"/>
      <c r="BXF274" s="266"/>
      <c r="BXG274" s="266"/>
      <c r="BXH274" s="266"/>
      <c r="BXI274" s="266"/>
      <c r="BXJ274" s="266"/>
      <c r="BXK274" s="266"/>
      <c r="BXL274" s="266"/>
      <c r="BXM274" s="266"/>
      <c r="BXN274" s="266"/>
      <c r="BXO274" s="266"/>
      <c r="BXP274" s="266"/>
      <c r="BXQ274" s="266"/>
      <c r="BXR274" s="266"/>
      <c r="BXS274" s="266"/>
      <c r="BXT274" s="266"/>
      <c r="BXU274" s="266"/>
      <c r="BXV274" s="266"/>
      <c r="BXW274" s="266"/>
      <c r="BXX274" s="266"/>
      <c r="BXY274" s="266"/>
      <c r="BXZ274" s="266"/>
      <c r="BYA274" s="266"/>
      <c r="BYB274" s="266"/>
      <c r="BYC274" s="266"/>
      <c r="BYD274" s="266"/>
      <c r="BYE274" s="266"/>
      <c r="BYF274" s="266"/>
      <c r="BYG274" s="266"/>
      <c r="BYH274" s="266"/>
      <c r="BYI274" s="266"/>
      <c r="BYJ274" s="266"/>
      <c r="BYK274" s="266"/>
      <c r="BYL274" s="266"/>
      <c r="BYM274" s="266"/>
      <c r="BYN274" s="266"/>
      <c r="BYO274" s="266"/>
      <c r="BYP274" s="266"/>
      <c r="BYQ274" s="266"/>
      <c r="BYR274" s="266"/>
      <c r="BYS274" s="266"/>
      <c r="BYT274" s="266"/>
      <c r="BYU274" s="266"/>
      <c r="BYV274" s="266"/>
      <c r="BYW274" s="266"/>
      <c r="BYX274" s="266"/>
      <c r="BYY274" s="266"/>
      <c r="BYZ274" s="266"/>
      <c r="BZA274" s="266"/>
      <c r="BZB274" s="266"/>
      <c r="BZC274" s="266"/>
      <c r="BZD274" s="266"/>
      <c r="BZE274" s="266"/>
      <c r="BZF274" s="266"/>
      <c r="BZG274" s="266"/>
      <c r="BZH274" s="266"/>
      <c r="BZI274" s="266"/>
      <c r="BZJ274" s="266"/>
      <c r="BZK274" s="266"/>
      <c r="BZL274" s="266"/>
      <c r="BZM274" s="266"/>
      <c r="BZN274" s="266"/>
      <c r="BZO274" s="266"/>
      <c r="BZP274" s="266"/>
      <c r="BZQ274" s="266"/>
      <c r="BZR274" s="266"/>
      <c r="BZS274" s="266"/>
      <c r="BZT274" s="266"/>
      <c r="BZU274" s="266"/>
      <c r="BZV274" s="266"/>
      <c r="BZW274" s="266"/>
      <c r="BZX274" s="266"/>
      <c r="BZY274" s="266"/>
      <c r="BZZ274" s="266"/>
      <c r="CAA274" s="266"/>
      <c r="CAB274" s="266"/>
      <c r="CAC274" s="266"/>
      <c r="CAD274" s="266"/>
      <c r="CAE274" s="266"/>
      <c r="CAF274" s="266"/>
      <c r="CAG274" s="266"/>
      <c r="CAH274" s="266"/>
      <c r="CAI274" s="266"/>
      <c r="CAJ274" s="266"/>
      <c r="CAK274" s="266"/>
      <c r="CAL274" s="266"/>
      <c r="CAM274" s="266"/>
      <c r="CAN274" s="266"/>
      <c r="CAO274" s="266"/>
      <c r="CAP274" s="266"/>
      <c r="CAQ274" s="266"/>
      <c r="CAR274" s="266"/>
      <c r="CAS274" s="266"/>
      <c r="CAT274" s="266"/>
      <c r="CAU274" s="266"/>
      <c r="CAV274" s="266"/>
      <c r="CAW274" s="266"/>
      <c r="CAX274" s="266"/>
      <c r="CAY274" s="266"/>
      <c r="CAZ274" s="266"/>
      <c r="CBA274" s="266"/>
      <c r="CBB274" s="266"/>
      <c r="CBC274" s="266"/>
      <c r="CBD274" s="266"/>
      <c r="CBE274" s="266"/>
      <c r="CBF274" s="266"/>
      <c r="CBG274" s="266"/>
      <c r="CBH274" s="266"/>
      <c r="CBI274" s="266"/>
      <c r="CBJ274" s="266"/>
      <c r="CBK274" s="266"/>
      <c r="CBL274" s="266"/>
      <c r="CBM274" s="266"/>
      <c r="CBN274" s="266"/>
      <c r="CBO274" s="266"/>
      <c r="CBP274" s="266"/>
      <c r="CBQ274" s="266"/>
      <c r="CBR274" s="266"/>
      <c r="CBS274" s="266"/>
      <c r="CBT274" s="266"/>
      <c r="CBU274" s="266"/>
      <c r="CBV274" s="266"/>
      <c r="CBW274" s="266"/>
      <c r="CBX274" s="266"/>
      <c r="CBY274" s="266"/>
      <c r="CBZ274" s="266"/>
      <c r="CCA274" s="266"/>
      <c r="CCB274" s="266"/>
      <c r="CCC274" s="266"/>
      <c r="CCD274" s="266"/>
      <c r="CCE274" s="266"/>
      <c r="CCF274" s="266"/>
      <c r="CCG274" s="266"/>
      <c r="CCH274" s="266"/>
      <c r="CCI274" s="266"/>
      <c r="CCJ274" s="266"/>
      <c r="CCK274" s="266"/>
      <c r="CCL274" s="266"/>
      <c r="CCM274" s="266"/>
      <c r="CCN274" s="266"/>
      <c r="CCO274" s="266"/>
      <c r="CCP274" s="266"/>
      <c r="CCQ274" s="266"/>
      <c r="CCR274" s="266"/>
      <c r="CCS274" s="266"/>
      <c r="CCT274" s="266"/>
      <c r="CCU274" s="266"/>
      <c r="CCV274" s="266"/>
      <c r="CCW274" s="266"/>
      <c r="CCX274" s="266"/>
      <c r="CCY274" s="266"/>
      <c r="CCZ274" s="266"/>
      <c r="CDA274" s="266"/>
      <c r="CDB274" s="266"/>
      <c r="CDC274" s="266"/>
      <c r="CDD274" s="266"/>
      <c r="CDE274" s="266"/>
      <c r="CDF274" s="266"/>
      <c r="CDG274" s="266"/>
      <c r="CDH274" s="266"/>
      <c r="CDI274" s="266"/>
      <c r="CDJ274" s="266"/>
      <c r="CDK274" s="266"/>
      <c r="CDL274" s="266"/>
      <c r="CDM274" s="266"/>
      <c r="CDN274" s="266"/>
      <c r="CDO274" s="266"/>
      <c r="CDP274" s="266"/>
      <c r="CDQ274" s="266"/>
      <c r="CDR274" s="266"/>
      <c r="CDS274" s="266"/>
      <c r="CDT274" s="266"/>
      <c r="CDU274" s="266"/>
      <c r="CDV274" s="266"/>
      <c r="CDW274" s="266"/>
      <c r="CDX274" s="266"/>
      <c r="CDY274" s="266"/>
      <c r="CDZ274" s="266"/>
      <c r="CEA274" s="266"/>
      <c r="CEB274" s="266"/>
      <c r="CEC274" s="266"/>
      <c r="CED274" s="266"/>
      <c r="CEE274" s="266"/>
      <c r="CEF274" s="266"/>
      <c r="CEG274" s="266"/>
      <c r="CEH274" s="266"/>
      <c r="CEI274" s="266"/>
      <c r="CEJ274" s="266"/>
      <c r="CEK274" s="266"/>
      <c r="CEL274" s="266"/>
      <c r="CEM274" s="266"/>
      <c r="CEN274" s="266"/>
      <c r="CEO274" s="266"/>
      <c r="CEP274" s="266"/>
      <c r="CEQ274" s="266"/>
      <c r="CER274" s="266"/>
      <c r="CES274" s="266"/>
      <c r="CET274" s="266"/>
      <c r="CEU274" s="266"/>
      <c r="CEV274" s="266"/>
      <c r="CEW274" s="266"/>
      <c r="CEX274" s="266"/>
      <c r="CEY274" s="266"/>
      <c r="CEZ274" s="266"/>
      <c r="CFA274" s="266"/>
      <c r="CFB274" s="266"/>
      <c r="CFC274" s="266"/>
      <c r="CFD274" s="266"/>
      <c r="CFE274" s="266"/>
      <c r="CFF274" s="266"/>
      <c r="CFG274" s="266"/>
      <c r="CFH274" s="266"/>
      <c r="CFI274" s="266"/>
      <c r="CFJ274" s="266"/>
      <c r="CFK274" s="266"/>
      <c r="CFL274" s="266"/>
      <c r="CFM274" s="266"/>
      <c r="CFN274" s="266"/>
      <c r="CFO274" s="266"/>
      <c r="CFP274" s="266"/>
      <c r="CFQ274" s="266"/>
      <c r="CFR274" s="266"/>
      <c r="CFS274" s="266"/>
      <c r="CFT274" s="266"/>
      <c r="CFU274" s="266"/>
      <c r="CFV274" s="266"/>
      <c r="CFW274" s="266"/>
      <c r="CFX274" s="266"/>
      <c r="CFY274" s="266"/>
      <c r="CFZ274" s="266"/>
      <c r="CGA274" s="266"/>
      <c r="CGB274" s="266"/>
      <c r="CGC274" s="266"/>
      <c r="CGD274" s="266"/>
      <c r="CGE274" s="266"/>
      <c r="CGF274" s="266"/>
      <c r="CGG274" s="266"/>
      <c r="CGH274" s="266"/>
      <c r="CGI274" s="266"/>
      <c r="CGJ274" s="266"/>
      <c r="CGK274" s="266"/>
      <c r="CGL274" s="266"/>
      <c r="CGM274" s="266"/>
      <c r="CGN274" s="266"/>
      <c r="CGO274" s="266"/>
      <c r="CGP274" s="266"/>
      <c r="CGQ274" s="266"/>
      <c r="CGR274" s="266"/>
      <c r="CGS274" s="266"/>
      <c r="CGT274" s="266"/>
      <c r="CGU274" s="266"/>
      <c r="CGV274" s="266"/>
      <c r="CGW274" s="266"/>
      <c r="CGX274" s="266"/>
      <c r="CGY274" s="266"/>
      <c r="CGZ274" s="266"/>
      <c r="CHA274" s="266"/>
      <c r="CHB274" s="266"/>
      <c r="CHC274" s="266"/>
      <c r="CHD274" s="266"/>
      <c r="CHE274" s="266"/>
      <c r="CHF274" s="266"/>
      <c r="CHG274" s="266"/>
      <c r="CHH274" s="266"/>
      <c r="CHI274" s="266"/>
      <c r="CHJ274" s="266"/>
      <c r="CHK274" s="266"/>
      <c r="CHL274" s="266"/>
      <c r="CHM274" s="266"/>
      <c r="CHN274" s="266"/>
      <c r="CHO274" s="266"/>
      <c r="CHP274" s="266"/>
      <c r="CHQ274" s="266"/>
      <c r="CHR274" s="266"/>
      <c r="CHS274" s="266"/>
      <c r="CHT274" s="266"/>
      <c r="CHU274" s="266"/>
      <c r="CHV274" s="266"/>
      <c r="CHW274" s="266"/>
      <c r="CHX274" s="266"/>
      <c r="CHY274" s="266"/>
      <c r="CHZ274" s="266"/>
      <c r="CIA274" s="266"/>
      <c r="CIB274" s="266"/>
      <c r="CIC274" s="266"/>
      <c r="CID274" s="266"/>
      <c r="CIE274" s="266"/>
      <c r="CIF274" s="266"/>
      <c r="CIG274" s="266"/>
      <c r="CIH274" s="266"/>
      <c r="CII274" s="266"/>
      <c r="CIJ274" s="266"/>
      <c r="CIK274" s="266"/>
      <c r="CIL274" s="266"/>
      <c r="CIM274" s="266"/>
      <c r="CIN274" s="266"/>
      <c r="CIO274" s="266"/>
      <c r="CIP274" s="266"/>
      <c r="CIQ274" s="266"/>
      <c r="CIR274" s="266"/>
      <c r="CIS274" s="266"/>
      <c r="CIT274" s="266"/>
      <c r="CIU274" s="266"/>
      <c r="CIV274" s="266"/>
      <c r="CIW274" s="266"/>
      <c r="CIX274" s="266"/>
      <c r="CIY274" s="266"/>
      <c r="CIZ274" s="266"/>
      <c r="CJA274" s="266"/>
      <c r="CJB274" s="266"/>
      <c r="CJC274" s="266"/>
      <c r="CJD274" s="266"/>
      <c r="CJE274" s="266"/>
      <c r="CJF274" s="266"/>
      <c r="CJG274" s="266"/>
      <c r="CJH274" s="266"/>
      <c r="CJI274" s="266"/>
      <c r="CJJ274" s="266"/>
      <c r="CJK274" s="266"/>
      <c r="CJL274" s="266"/>
      <c r="CJM274" s="266"/>
      <c r="CJN274" s="266"/>
      <c r="CJO274" s="266"/>
      <c r="CJP274" s="266"/>
      <c r="CJQ274" s="266"/>
      <c r="CJR274" s="266"/>
      <c r="CJS274" s="266"/>
      <c r="CJT274" s="266"/>
      <c r="CJU274" s="266"/>
      <c r="CJV274" s="266"/>
      <c r="CJW274" s="266"/>
      <c r="CJX274" s="266"/>
      <c r="CJY274" s="266"/>
      <c r="CJZ274" s="266"/>
      <c r="CKA274" s="266"/>
      <c r="CKB274" s="266"/>
      <c r="CKC274" s="266"/>
      <c r="CKD274" s="266"/>
      <c r="CKE274" s="266"/>
      <c r="CKF274" s="266"/>
      <c r="CKG274" s="266"/>
      <c r="CKH274" s="266"/>
      <c r="CKI274" s="266"/>
      <c r="CKJ274" s="266"/>
      <c r="CKK274" s="266"/>
      <c r="CKL274" s="266"/>
      <c r="CKM274" s="266"/>
      <c r="CKN274" s="266"/>
      <c r="CKO274" s="266"/>
      <c r="CKP274" s="266"/>
      <c r="CKQ274" s="266"/>
      <c r="CKR274" s="266"/>
      <c r="CKS274" s="266"/>
      <c r="CKT274" s="266"/>
      <c r="CKU274" s="266"/>
      <c r="CKV274" s="266"/>
      <c r="CKW274" s="266"/>
      <c r="CKX274" s="266"/>
      <c r="CKY274" s="266"/>
      <c r="CKZ274" s="266"/>
      <c r="CLA274" s="266"/>
      <c r="CLB274" s="266"/>
      <c r="CLC274" s="266"/>
      <c r="CLD274" s="266"/>
      <c r="CLE274" s="266"/>
      <c r="CLF274" s="266"/>
      <c r="CLG274" s="266"/>
      <c r="CLH274" s="266"/>
      <c r="CLI274" s="266"/>
      <c r="CLJ274" s="266"/>
      <c r="CLK274" s="266"/>
      <c r="CLL274" s="266"/>
      <c r="CLM274" s="266"/>
      <c r="CLN274" s="266"/>
      <c r="CLO274" s="266"/>
      <c r="CLP274" s="266"/>
      <c r="CLQ274" s="266"/>
      <c r="CLR274" s="266"/>
      <c r="CLS274" s="266"/>
      <c r="CLT274" s="266"/>
      <c r="CLU274" s="266"/>
      <c r="CLV274" s="266"/>
      <c r="CLW274" s="266"/>
      <c r="CLX274" s="266"/>
      <c r="CLY274" s="266"/>
      <c r="CLZ274" s="266"/>
      <c r="CMA274" s="266"/>
      <c r="CMB274" s="266"/>
      <c r="CMC274" s="266"/>
      <c r="CMD274" s="266"/>
      <c r="CME274" s="266"/>
      <c r="CMF274" s="266"/>
      <c r="CMG274" s="266"/>
      <c r="CMH274" s="266"/>
      <c r="CMI274" s="266"/>
      <c r="CMJ274" s="266"/>
      <c r="CMK274" s="266"/>
      <c r="CML274" s="266"/>
      <c r="CMM274" s="266"/>
      <c r="CMN274" s="266"/>
      <c r="CMO274" s="266"/>
      <c r="CMP274" s="266"/>
      <c r="CMQ274" s="266"/>
      <c r="CMR274" s="266"/>
      <c r="CMS274" s="266"/>
      <c r="CMT274" s="266"/>
      <c r="CMU274" s="266"/>
      <c r="CMV274" s="266"/>
      <c r="CMW274" s="266"/>
      <c r="CMX274" s="266"/>
      <c r="CMY274" s="266"/>
      <c r="CMZ274" s="266"/>
      <c r="CNA274" s="266"/>
      <c r="CNB274" s="266"/>
      <c r="CNC274" s="266"/>
      <c r="CND274" s="266"/>
      <c r="CNE274" s="266"/>
      <c r="CNF274" s="266"/>
      <c r="CNG274" s="266"/>
      <c r="CNH274" s="266"/>
      <c r="CNI274" s="266"/>
      <c r="CNJ274" s="266"/>
      <c r="CNK274" s="266"/>
      <c r="CNL274" s="266"/>
      <c r="CNM274" s="266"/>
      <c r="CNN274" s="266"/>
      <c r="CNO274" s="266"/>
      <c r="CNP274" s="266"/>
      <c r="CNQ274" s="266"/>
      <c r="CNR274" s="266"/>
      <c r="CNS274" s="266"/>
      <c r="CNT274" s="266"/>
      <c r="CNU274" s="266"/>
      <c r="CNV274" s="266"/>
      <c r="CNW274" s="266"/>
      <c r="CNX274" s="266"/>
      <c r="CNY274" s="266"/>
      <c r="CNZ274" s="266"/>
      <c r="COA274" s="266"/>
      <c r="COB274" s="266"/>
      <c r="COC274" s="266"/>
      <c r="COD274" s="266"/>
      <c r="COE274" s="266"/>
      <c r="COF274" s="266"/>
      <c r="COG274" s="266"/>
      <c r="COH274" s="266"/>
      <c r="COI274" s="266"/>
      <c r="COJ274" s="266"/>
      <c r="COK274" s="266"/>
      <c r="COL274" s="266"/>
      <c r="COM274" s="266"/>
      <c r="CON274" s="266"/>
      <c r="COO274" s="266"/>
      <c r="COP274" s="266"/>
      <c r="COQ274" s="266"/>
      <c r="COR274" s="266"/>
      <c r="COS274" s="266"/>
      <c r="COT274" s="266"/>
      <c r="COU274" s="266"/>
      <c r="COV274" s="266"/>
      <c r="COW274" s="266"/>
      <c r="COX274" s="266"/>
      <c r="COY274" s="266"/>
      <c r="COZ274" s="266"/>
      <c r="CPA274" s="266"/>
      <c r="CPB274" s="266"/>
      <c r="CPC274" s="266"/>
      <c r="CPD274" s="266"/>
      <c r="CPE274" s="266"/>
      <c r="CPF274" s="266"/>
      <c r="CPG274" s="266"/>
      <c r="CPH274" s="266"/>
      <c r="CPI274" s="266"/>
      <c r="CPJ274" s="266"/>
      <c r="CPK274" s="266"/>
      <c r="CPL274" s="266"/>
      <c r="CPM274" s="266"/>
      <c r="CPN274" s="266"/>
      <c r="CPO274" s="266"/>
      <c r="CPP274" s="266"/>
      <c r="CPQ274" s="266"/>
      <c r="CPR274" s="266"/>
      <c r="CPS274" s="266"/>
      <c r="CPT274" s="266"/>
      <c r="CPU274" s="266"/>
      <c r="CPV274" s="266"/>
      <c r="CPW274" s="266"/>
      <c r="CPX274" s="266"/>
      <c r="CPY274" s="266"/>
      <c r="CPZ274" s="266"/>
      <c r="CQA274" s="266"/>
      <c r="CQB274" s="266"/>
      <c r="CQC274" s="266"/>
      <c r="CQD274" s="266"/>
      <c r="CQE274" s="266"/>
      <c r="CQF274" s="266"/>
      <c r="CQG274" s="266"/>
      <c r="CQH274" s="266"/>
      <c r="CQI274" s="266"/>
      <c r="CQJ274" s="266"/>
      <c r="CQK274" s="266"/>
      <c r="CQL274" s="266"/>
      <c r="CQM274" s="266"/>
      <c r="CQN274" s="266"/>
      <c r="CQO274" s="266"/>
      <c r="CQP274" s="266"/>
      <c r="CQQ274" s="266"/>
      <c r="CQR274" s="266"/>
      <c r="CQS274" s="266"/>
      <c r="CQT274" s="266"/>
      <c r="CQU274" s="266"/>
      <c r="CQV274" s="266"/>
      <c r="CQW274" s="266"/>
      <c r="CQX274" s="266"/>
      <c r="CQY274" s="266"/>
      <c r="CQZ274" s="266"/>
      <c r="CRA274" s="266"/>
      <c r="CRB274" s="266"/>
      <c r="CRC274" s="266"/>
      <c r="CRD274" s="266"/>
      <c r="CRE274" s="266"/>
      <c r="CRF274" s="266"/>
      <c r="CRG274" s="266"/>
      <c r="CRH274" s="266"/>
      <c r="CRI274" s="266"/>
      <c r="CRJ274" s="266"/>
      <c r="CRK274" s="266"/>
      <c r="CRL274" s="266"/>
      <c r="CRM274" s="266"/>
      <c r="CRN274" s="266"/>
      <c r="CRO274" s="266"/>
      <c r="CRP274" s="266"/>
      <c r="CRQ274" s="266"/>
      <c r="CRR274" s="266"/>
      <c r="CRS274" s="266"/>
      <c r="CRT274" s="266"/>
      <c r="CRU274" s="266"/>
      <c r="CRV274" s="266"/>
      <c r="CRW274" s="266"/>
      <c r="CRX274" s="266"/>
      <c r="CRY274" s="266"/>
      <c r="CRZ274" s="266"/>
      <c r="CSA274" s="266"/>
      <c r="CSB274" s="266"/>
      <c r="CSC274" s="266"/>
      <c r="CSD274" s="266"/>
      <c r="CSE274" s="266"/>
      <c r="CSF274" s="266"/>
      <c r="CSG274" s="266"/>
      <c r="CSH274" s="266"/>
      <c r="CSI274" s="266"/>
      <c r="CSJ274" s="266"/>
      <c r="CSK274" s="266"/>
      <c r="CSL274" s="266"/>
      <c r="CSM274" s="266"/>
      <c r="CSN274" s="266"/>
      <c r="CSO274" s="266"/>
      <c r="CSP274" s="266"/>
      <c r="CSQ274" s="266"/>
      <c r="CSR274" s="266"/>
      <c r="CSS274" s="266"/>
      <c r="CST274" s="266"/>
      <c r="CSU274" s="266"/>
      <c r="CSV274" s="266"/>
      <c r="CSW274" s="266"/>
      <c r="CSX274" s="266"/>
      <c r="CSY274" s="266"/>
      <c r="CSZ274" s="266"/>
      <c r="CTA274" s="266"/>
      <c r="CTB274" s="266"/>
      <c r="CTC274" s="266"/>
      <c r="CTD274" s="266"/>
      <c r="CTE274" s="266"/>
      <c r="CTF274" s="266"/>
      <c r="CTG274" s="266"/>
      <c r="CTH274" s="266"/>
      <c r="CTI274" s="266"/>
      <c r="CTJ274" s="266"/>
      <c r="CTK274" s="266"/>
      <c r="CTL274" s="266"/>
      <c r="CTM274" s="266"/>
      <c r="CTN274" s="266"/>
      <c r="CTO274" s="266"/>
      <c r="CTP274" s="266"/>
      <c r="CTQ274" s="266"/>
      <c r="CTR274" s="266"/>
      <c r="CTS274" s="266"/>
      <c r="CTT274" s="266"/>
      <c r="CTU274" s="266"/>
      <c r="CTV274" s="266"/>
      <c r="CTW274" s="266"/>
      <c r="CTX274" s="266"/>
      <c r="CTY274" s="266"/>
      <c r="CTZ274" s="266"/>
      <c r="CUA274" s="266"/>
      <c r="CUB274" s="266"/>
      <c r="CUC274" s="266"/>
      <c r="CUD274" s="266"/>
      <c r="CUE274" s="266"/>
      <c r="CUF274" s="266"/>
      <c r="CUG274" s="266"/>
      <c r="CUH274" s="266"/>
      <c r="CUI274" s="266"/>
      <c r="CUJ274" s="266"/>
      <c r="CUK274" s="266"/>
      <c r="CUL274" s="266"/>
      <c r="CUM274" s="266"/>
      <c r="CUN274" s="266"/>
      <c r="CUO274" s="266"/>
      <c r="CUP274" s="266"/>
      <c r="CUQ274" s="266"/>
      <c r="CUR274" s="266"/>
      <c r="CUS274" s="266"/>
      <c r="CUT274" s="266"/>
      <c r="CUU274" s="266"/>
      <c r="CUV274" s="266"/>
      <c r="CUW274" s="266"/>
      <c r="CUX274" s="266"/>
      <c r="CUY274" s="266"/>
      <c r="CUZ274" s="266"/>
      <c r="CVA274" s="266"/>
      <c r="CVB274" s="266"/>
      <c r="CVC274" s="266"/>
      <c r="CVD274" s="266"/>
      <c r="CVE274" s="266"/>
      <c r="CVF274" s="266"/>
      <c r="CVG274" s="266"/>
      <c r="CVH274" s="266"/>
      <c r="CVI274" s="266"/>
      <c r="CVJ274" s="266"/>
      <c r="CVK274" s="266"/>
      <c r="CVL274" s="266"/>
      <c r="CVM274" s="266"/>
      <c r="CVN274" s="266"/>
      <c r="CVO274" s="266"/>
      <c r="CVP274" s="266"/>
      <c r="CVQ274" s="266"/>
      <c r="CVR274" s="266"/>
      <c r="CVS274" s="266"/>
      <c r="CVT274" s="266"/>
      <c r="CVU274" s="266"/>
      <c r="CVV274" s="266"/>
      <c r="CVW274" s="266"/>
      <c r="CVX274" s="266"/>
      <c r="CVY274" s="266"/>
      <c r="CVZ274" s="266"/>
      <c r="CWA274" s="266"/>
      <c r="CWB274" s="266"/>
      <c r="CWC274" s="266"/>
      <c r="CWD274" s="266"/>
      <c r="CWE274" s="266"/>
      <c r="CWF274" s="266"/>
      <c r="CWG274" s="266"/>
      <c r="CWH274" s="266"/>
      <c r="CWI274" s="266"/>
      <c r="CWJ274" s="266"/>
      <c r="CWK274" s="266"/>
      <c r="CWL274" s="266"/>
      <c r="CWM274" s="266"/>
      <c r="CWN274" s="266"/>
      <c r="CWO274" s="266"/>
      <c r="CWP274" s="266"/>
      <c r="CWQ274" s="266"/>
      <c r="CWR274" s="266"/>
      <c r="CWS274" s="266"/>
      <c r="CWT274" s="266"/>
      <c r="CWU274" s="266"/>
      <c r="CWV274" s="266"/>
      <c r="CWW274" s="266"/>
      <c r="CWX274" s="266"/>
      <c r="CWY274" s="266"/>
      <c r="CWZ274" s="266"/>
      <c r="CXA274" s="266"/>
      <c r="CXB274" s="266"/>
      <c r="CXC274" s="266"/>
      <c r="CXD274" s="266"/>
      <c r="CXE274" s="266"/>
      <c r="CXF274" s="266"/>
      <c r="CXG274" s="266"/>
      <c r="CXH274" s="266"/>
      <c r="CXI274" s="266"/>
      <c r="CXJ274" s="266"/>
      <c r="CXK274" s="266"/>
      <c r="CXL274" s="266"/>
      <c r="CXM274" s="266"/>
      <c r="CXN274" s="266"/>
      <c r="CXO274" s="266"/>
      <c r="CXP274" s="266"/>
      <c r="CXQ274" s="266"/>
      <c r="CXR274" s="266"/>
      <c r="CXS274" s="266"/>
      <c r="CXT274" s="266"/>
      <c r="CXU274" s="266"/>
      <c r="CXV274" s="266"/>
      <c r="CXW274" s="266"/>
      <c r="CXX274" s="266"/>
      <c r="CXY274" s="266"/>
      <c r="CXZ274" s="266"/>
      <c r="CYA274" s="266"/>
      <c r="CYB274" s="266"/>
      <c r="CYC274" s="266"/>
      <c r="CYD274" s="266"/>
      <c r="CYE274" s="266"/>
      <c r="CYF274" s="266"/>
      <c r="CYG274" s="266"/>
      <c r="CYH274" s="266"/>
      <c r="CYI274" s="266"/>
      <c r="CYJ274" s="266"/>
      <c r="CYK274" s="266"/>
      <c r="CYL274" s="266"/>
      <c r="CYM274" s="266"/>
      <c r="CYN274" s="266"/>
      <c r="CYO274" s="266"/>
      <c r="CYP274" s="266"/>
      <c r="CYQ274" s="266"/>
      <c r="CYR274" s="266"/>
      <c r="CYS274" s="266"/>
      <c r="CYT274" s="266"/>
      <c r="CYU274" s="266"/>
      <c r="CYV274" s="266"/>
      <c r="CYW274" s="266"/>
      <c r="CYX274" s="266"/>
      <c r="CYY274" s="266"/>
      <c r="CYZ274" s="266"/>
      <c r="CZA274" s="266"/>
      <c r="CZB274" s="266"/>
      <c r="CZC274" s="266"/>
      <c r="CZD274" s="266"/>
      <c r="CZE274" s="266"/>
      <c r="CZF274" s="266"/>
      <c r="CZG274" s="266"/>
      <c r="CZH274" s="266"/>
      <c r="CZI274" s="266"/>
      <c r="CZJ274" s="266"/>
      <c r="CZK274" s="266"/>
      <c r="CZL274" s="266"/>
      <c r="CZM274" s="266"/>
      <c r="CZN274" s="266"/>
      <c r="CZO274" s="266"/>
      <c r="CZP274" s="266"/>
      <c r="CZQ274" s="266"/>
      <c r="CZR274" s="266"/>
      <c r="CZS274" s="266"/>
      <c r="CZT274" s="266"/>
      <c r="CZU274" s="266"/>
      <c r="CZV274" s="266"/>
      <c r="CZW274" s="266"/>
      <c r="CZX274" s="266"/>
      <c r="CZY274" s="266"/>
      <c r="CZZ274" s="266"/>
      <c r="DAA274" s="266"/>
      <c r="DAB274" s="266"/>
      <c r="DAC274" s="266"/>
      <c r="DAD274" s="266"/>
      <c r="DAE274" s="266"/>
      <c r="DAF274" s="266"/>
      <c r="DAG274" s="266"/>
      <c r="DAH274" s="266"/>
      <c r="DAI274" s="266"/>
      <c r="DAJ274" s="266"/>
      <c r="DAK274" s="266"/>
      <c r="DAL274" s="266"/>
      <c r="DAM274" s="266"/>
      <c r="DAN274" s="266"/>
      <c r="DAO274" s="266"/>
      <c r="DAP274" s="266"/>
      <c r="DAQ274" s="266"/>
      <c r="DAR274" s="266"/>
      <c r="DAS274" s="266"/>
      <c r="DAT274" s="266"/>
      <c r="DAU274" s="266"/>
      <c r="DAV274" s="266"/>
      <c r="DAW274" s="266"/>
      <c r="DAX274" s="266"/>
      <c r="DAY274" s="266"/>
      <c r="DAZ274" s="266"/>
      <c r="DBA274" s="266"/>
      <c r="DBB274" s="266"/>
      <c r="DBC274" s="266"/>
      <c r="DBD274" s="266"/>
      <c r="DBE274" s="266"/>
      <c r="DBF274" s="266"/>
      <c r="DBG274" s="266"/>
      <c r="DBH274" s="266"/>
      <c r="DBI274" s="266"/>
      <c r="DBJ274" s="266"/>
      <c r="DBK274" s="266"/>
      <c r="DBL274" s="266"/>
      <c r="DBM274" s="266"/>
      <c r="DBN274" s="266"/>
      <c r="DBO274" s="266"/>
      <c r="DBP274" s="266"/>
      <c r="DBQ274" s="266"/>
      <c r="DBR274" s="266"/>
      <c r="DBS274" s="266"/>
      <c r="DBT274" s="266"/>
      <c r="DBU274" s="266"/>
      <c r="DBV274" s="266"/>
      <c r="DBW274" s="266"/>
      <c r="DBX274" s="266"/>
      <c r="DBY274" s="266"/>
      <c r="DBZ274" s="266"/>
      <c r="DCA274" s="266"/>
      <c r="DCB274" s="266"/>
      <c r="DCC274" s="266"/>
      <c r="DCD274" s="266"/>
      <c r="DCE274" s="266"/>
      <c r="DCF274" s="266"/>
      <c r="DCG274" s="266"/>
      <c r="DCH274" s="266"/>
      <c r="DCI274" s="266"/>
      <c r="DCJ274" s="266"/>
      <c r="DCK274" s="266"/>
      <c r="DCL274" s="266"/>
      <c r="DCM274" s="266"/>
      <c r="DCN274" s="266"/>
      <c r="DCO274" s="266"/>
      <c r="DCP274" s="266"/>
      <c r="DCQ274" s="266"/>
      <c r="DCR274" s="266"/>
      <c r="DCS274" s="266"/>
      <c r="DCT274" s="266"/>
      <c r="DCU274" s="266"/>
      <c r="DCV274" s="266"/>
      <c r="DCW274" s="266"/>
      <c r="DCX274" s="266"/>
      <c r="DCY274" s="266"/>
      <c r="DCZ274" s="266"/>
      <c r="DDA274" s="266"/>
      <c r="DDB274" s="266"/>
      <c r="DDC274" s="266"/>
      <c r="DDD274" s="266"/>
      <c r="DDE274" s="266"/>
      <c r="DDF274" s="266"/>
      <c r="DDG274" s="266"/>
      <c r="DDH274" s="266"/>
      <c r="DDI274" s="266"/>
      <c r="DDJ274" s="266"/>
      <c r="DDK274" s="266"/>
      <c r="DDL274" s="266"/>
      <c r="DDM274" s="266"/>
      <c r="DDN274" s="266"/>
      <c r="DDO274" s="266"/>
      <c r="DDP274" s="266"/>
      <c r="DDQ274" s="266"/>
      <c r="DDR274" s="266"/>
      <c r="DDS274" s="266"/>
      <c r="DDT274" s="266"/>
      <c r="DDU274" s="266"/>
      <c r="DDV274" s="266"/>
      <c r="DDW274" s="266"/>
      <c r="DDX274" s="266"/>
      <c r="DDY274" s="266"/>
      <c r="DDZ274" s="266"/>
      <c r="DEA274" s="266"/>
      <c r="DEB274" s="266"/>
      <c r="DEC274" s="266"/>
      <c r="DED274" s="266"/>
      <c r="DEE274" s="266"/>
      <c r="DEF274" s="266"/>
      <c r="DEG274" s="266"/>
      <c r="DEH274" s="266"/>
      <c r="DEI274" s="266"/>
      <c r="DEJ274" s="266"/>
      <c r="DEK274" s="266"/>
      <c r="DEL274" s="266"/>
      <c r="DEM274" s="266"/>
      <c r="DEN274" s="266"/>
      <c r="DEO274" s="266"/>
      <c r="DEP274" s="266"/>
      <c r="DEQ274" s="266"/>
      <c r="DER274" s="266"/>
      <c r="DES274" s="266"/>
      <c r="DET274" s="266"/>
      <c r="DEU274" s="266"/>
      <c r="DEV274" s="266"/>
      <c r="DEW274" s="266"/>
      <c r="DEX274" s="266"/>
      <c r="DEY274" s="266"/>
      <c r="DEZ274" s="266"/>
      <c r="DFA274" s="266"/>
      <c r="DFB274" s="266"/>
      <c r="DFC274" s="266"/>
      <c r="DFD274" s="266"/>
      <c r="DFE274" s="266"/>
      <c r="DFF274" s="266"/>
      <c r="DFG274" s="266"/>
      <c r="DFH274" s="266"/>
      <c r="DFI274" s="266"/>
      <c r="DFJ274" s="266"/>
      <c r="DFK274" s="266"/>
      <c r="DFL274" s="266"/>
      <c r="DFM274" s="266"/>
      <c r="DFN274" s="266"/>
      <c r="DFO274" s="266"/>
      <c r="DFP274" s="266"/>
      <c r="DFQ274" s="266"/>
      <c r="DFR274" s="266"/>
      <c r="DFS274" s="266"/>
      <c r="DFT274" s="266"/>
      <c r="DFU274" s="266"/>
      <c r="DFV274" s="266"/>
      <c r="DFW274" s="266"/>
      <c r="DFX274" s="266"/>
      <c r="DFY274" s="266"/>
      <c r="DFZ274" s="266"/>
      <c r="DGA274" s="266"/>
      <c r="DGB274" s="266"/>
      <c r="DGC274" s="266"/>
      <c r="DGD274" s="266"/>
      <c r="DGE274" s="266"/>
      <c r="DGF274" s="266"/>
      <c r="DGG274" s="266"/>
      <c r="DGH274" s="266"/>
      <c r="DGI274" s="266"/>
      <c r="DGJ274" s="266"/>
      <c r="DGK274" s="266"/>
      <c r="DGL274" s="266"/>
      <c r="DGM274" s="266"/>
      <c r="DGN274" s="266"/>
      <c r="DGO274" s="266"/>
      <c r="DGP274" s="266"/>
      <c r="DGQ274" s="266"/>
      <c r="DGR274" s="266"/>
      <c r="DGS274" s="266"/>
      <c r="DGT274" s="266"/>
      <c r="DGU274" s="266"/>
      <c r="DGV274" s="266"/>
      <c r="DGW274" s="266"/>
      <c r="DGX274" s="266"/>
      <c r="DGY274" s="266"/>
      <c r="DGZ274" s="266"/>
      <c r="DHA274" s="266"/>
      <c r="DHB274" s="266"/>
      <c r="DHC274" s="266"/>
      <c r="DHD274" s="266"/>
      <c r="DHE274" s="266"/>
      <c r="DHF274" s="266"/>
      <c r="DHG274" s="266"/>
      <c r="DHH274" s="266"/>
      <c r="DHI274" s="266"/>
      <c r="DHJ274" s="266"/>
      <c r="DHK274" s="266"/>
      <c r="DHL274" s="266"/>
      <c r="DHM274" s="266"/>
      <c r="DHN274" s="266"/>
      <c r="DHO274" s="266"/>
      <c r="DHP274" s="266"/>
      <c r="DHQ274" s="266"/>
      <c r="DHR274" s="266"/>
      <c r="DHS274" s="266"/>
      <c r="DHT274" s="266"/>
      <c r="DHU274" s="266"/>
      <c r="DHV274" s="266"/>
      <c r="DHW274" s="266"/>
      <c r="DHX274" s="266"/>
      <c r="DHY274" s="266"/>
      <c r="DHZ274" s="266"/>
      <c r="DIA274" s="266"/>
      <c r="DIB274" s="266"/>
      <c r="DIC274" s="266"/>
      <c r="DID274" s="266"/>
      <c r="DIE274" s="266"/>
      <c r="DIF274" s="266"/>
      <c r="DIG274" s="266"/>
      <c r="DIH274" s="266"/>
      <c r="DII274" s="266"/>
      <c r="DIJ274" s="266"/>
      <c r="DIK274" s="266"/>
      <c r="DIL274" s="266"/>
      <c r="DIM274" s="266"/>
      <c r="DIN274" s="266"/>
      <c r="DIO274" s="266"/>
      <c r="DIP274" s="266"/>
      <c r="DIQ274" s="266"/>
      <c r="DIR274" s="266"/>
      <c r="DIS274" s="266"/>
      <c r="DIT274" s="266"/>
      <c r="DIU274" s="266"/>
      <c r="DIV274" s="266"/>
      <c r="DIW274" s="266"/>
      <c r="DIX274" s="266"/>
      <c r="DIY274" s="266"/>
      <c r="DIZ274" s="266"/>
      <c r="DJA274" s="266"/>
      <c r="DJB274" s="266"/>
      <c r="DJC274" s="266"/>
      <c r="DJD274" s="266"/>
      <c r="DJE274" s="266"/>
      <c r="DJF274" s="266"/>
      <c r="DJG274" s="266"/>
      <c r="DJH274" s="266"/>
      <c r="DJI274" s="266"/>
      <c r="DJJ274" s="266"/>
      <c r="DJK274" s="266"/>
      <c r="DJL274" s="266"/>
      <c r="DJM274" s="266"/>
      <c r="DJN274" s="266"/>
      <c r="DJO274" s="266"/>
      <c r="DJP274" s="266"/>
      <c r="DJQ274" s="266"/>
      <c r="DJR274" s="266"/>
      <c r="DJS274" s="266"/>
      <c r="DJT274" s="266"/>
      <c r="DJU274" s="266"/>
      <c r="DJV274" s="266"/>
      <c r="DJW274" s="266"/>
      <c r="DJX274" s="266"/>
      <c r="DJY274" s="266"/>
      <c r="DJZ274" s="266"/>
      <c r="DKA274" s="266"/>
      <c r="DKB274" s="266"/>
      <c r="DKC274" s="266"/>
      <c r="DKD274" s="266"/>
      <c r="DKE274" s="266"/>
      <c r="DKF274" s="266"/>
      <c r="DKG274" s="266"/>
      <c r="DKH274" s="266"/>
      <c r="DKI274" s="266"/>
      <c r="DKJ274" s="266"/>
      <c r="DKK274" s="266"/>
      <c r="DKL274" s="266"/>
      <c r="DKM274" s="266"/>
      <c r="DKN274" s="266"/>
      <c r="DKO274" s="266"/>
      <c r="DKP274" s="266"/>
      <c r="DKQ274" s="266"/>
      <c r="DKR274" s="266"/>
      <c r="DKS274" s="266"/>
      <c r="DKT274" s="266"/>
      <c r="DKU274" s="266"/>
      <c r="DKV274" s="266"/>
      <c r="DKW274" s="266"/>
      <c r="DKX274" s="266"/>
      <c r="DKY274" s="266"/>
      <c r="DKZ274" s="266"/>
      <c r="DLA274" s="266"/>
      <c r="DLB274" s="266"/>
      <c r="DLC274" s="266"/>
      <c r="DLD274" s="266"/>
      <c r="DLE274" s="266"/>
      <c r="DLF274" s="266"/>
      <c r="DLG274" s="266"/>
      <c r="DLH274" s="266"/>
      <c r="DLI274" s="266"/>
      <c r="DLJ274" s="266"/>
      <c r="DLK274" s="266"/>
      <c r="DLL274" s="266"/>
      <c r="DLM274" s="266"/>
      <c r="DLN274" s="266"/>
      <c r="DLO274" s="266"/>
      <c r="DLP274" s="266"/>
      <c r="DLQ274" s="266"/>
      <c r="DLR274" s="266"/>
      <c r="DLS274" s="266"/>
      <c r="DLT274" s="266"/>
      <c r="DLU274" s="266"/>
      <c r="DLV274" s="266"/>
      <c r="DLW274" s="266"/>
      <c r="DLX274" s="266"/>
      <c r="DLY274" s="266"/>
      <c r="DLZ274" s="266"/>
      <c r="DMA274" s="266"/>
      <c r="DMB274" s="266"/>
      <c r="DMC274" s="266"/>
      <c r="DMD274" s="266"/>
      <c r="DME274" s="266"/>
      <c r="DMF274" s="266"/>
      <c r="DMG274" s="266"/>
      <c r="DMH274" s="266"/>
      <c r="DMI274" s="266"/>
      <c r="DMJ274" s="266"/>
      <c r="DMK274" s="266"/>
      <c r="DML274" s="266"/>
      <c r="DMM274" s="266"/>
      <c r="DMN274" s="266"/>
      <c r="DMO274" s="266"/>
      <c r="DMP274" s="266"/>
      <c r="DMQ274" s="266"/>
      <c r="DMR274" s="266"/>
      <c r="DMS274" s="266"/>
      <c r="DMT274" s="266"/>
      <c r="DMU274" s="266"/>
      <c r="DMV274" s="266"/>
      <c r="DMW274" s="266"/>
      <c r="DMX274" s="266"/>
      <c r="DMY274" s="266"/>
      <c r="DMZ274" s="266"/>
      <c r="DNA274" s="266"/>
      <c r="DNB274" s="266"/>
      <c r="DNC274" s="266"/>
      <c r="DND274" s="266"/>
      <c r="DNE274" s="266"/>
      <c r="DNF274" s="266"/>
      <c r="DNG274" s="266"/>
      <c r="DNH274" s="266"/>
      <c r="DNI274" s="266"/>
      <c r="DNJ274" s="266"/>
      <c r="DNK274" s="266"/>
      <c r="DNL274" s="266"/>
      <c r="DNM274" s="266"/>
      <c r="DNN274" s="266"/>
      <c r="DNO274" s="266"/>
      <c r="DNP274" s="266"/>
      <c r="DNQ274" s="266"/>
      <c r="DNR274" s="266"/>
      <c r="DNS274" s="266"/>
      <c r="DNT274" s="266"/>
      <c r="DNU274" s="266"/>
      <c r="DNV274" s="266"/>
      <c r="DNW274" s="266"/>
      <c r="DNX274" s="266"/>
      <c r="DNY274" s="266"/>
      <c r="DNZ274" s="266"/>
      <c r="DOA274" s="266"/>
      <c r="DOB274" s="266"/>
      <c r="DOC274" s="266"/>
      <c r="DOD274" s="266"/>
      <c r="DOE274" s="266"/>
      <c r="DOF274" s="266"/>
      <c r="DOG274" s="266"/>
      <c r="DOH274" s="266"/>
      <c r="DOI274" s="266"/>
      <c r="DOJ274" s="266"/>
      <c r="DOK274" s="266"/>
      <c r="DOL274" s="266"/>
      <c r="DOM274" s="266"/>
      <c r="DON274" s="266"/>
      <c r="DOO274" s="266"/>
      <c r="DOP274" s="266"/>
      <c r="DOQ274" s="266"/>
      <c r="DOR274" s="266"/>
      <c r="DOS274" s="266"/>
      <c r="DOT274" s="266"/>
      <c r="DOU274" s="266"/>
      <c r="DOV274" s="266"/>
      <c r="DOW274" s="266"/>
      <c r="DOX274" s="266"/>
      <c r="DOY274" s="266"/>
      <c r="DOZ274" s="266"/>
      <c r="DPA274" s="266"/>
      <c r="DPB274" s="266"/>
      <c r="DPC274" s="266"/>
      <c r="DPD274" s="266"/>
      <c r="DPE274" s="266"/>
      <c r="DPF274" s="266"/>
      <c r="DPG274" s="266"/>
      <c r="DPH274" s="266"/>
      <c r="DPI274" s="266"/>
      <c r="DPJ274" s="266"/>
      <c r="DPK274" s="266"/>
      <c r="DPL274" s="266"/>
      <c r="DPM274" s="266"/>
      <c r="DPN274" s="266"/>
      <c r="DPO274" s="266"/>
      <c r="DPP274" s="266"/>
      <c r="DPQ274" s="266"/>
      <c r="DPR274" s="266"/>
      <c r="DPS274" s="266"/>
      <c r="DPT274" s="266"/>
      <c r="DPU274" s="266"/>
      <c r="DPV274" s="266"/>
      <c r="DPW274" s="266"/>
      <c r="DPX274" s="266"/>
      <c r="DPY274" s="266"/>
      <c r="DPZ274" s="266"/>
      <c r="DQA274" s="266"/>
      <c r="DQB274" s="266"/>
      <c r="DQC274" s="266"/>
      <c r="DQD274" s="266"/>
      <c r="DQE274" s="266"/>
      <c r="DQF274" s="266"/>
      <c r="DQG274" s="266"/>
      <c r="DQH274" s="266"/>
      <c r="DQI274" s="266"/>
      <c r="DQJ274" s="266"/>
      <c r="DQK274" s="266"/>
      <c r="DQL274" s="266"/>
      <c r="DQM274" s="266"/>
      <c r="DQN274" s="266"/>
      <c r="DQO274" s="266"/>
      <c r="DQP274" s="266"/>
      <c r="DQQ274" s="266"/>
      <c r="DQR274" s="266"/>
      <c r="DQS274" s="266"/>
      <c r="DQT274" s="266"/>
      <c r="DQU274" s="266"/>
      <c r="DQV274" s="266"/>
      <c r="DQW274" s="266"/>
      <c r="DQX274" s="266"/>
      <c r="DQY274" s="266"/>
      <c r="DQZ274" s="266"/>
      <c r="DRA274" s="266"/>
      <c r="DRB274" s="266"/>
      <c r="DRC274" s="266"/>
      <c r="DRD274" s="266"/>
      <c r="DRE274" s="266"/>
      <c r="DRF274" s="266"/>
      <c r="DRG274" s="266"/>
      <c r="DRH274" s="266"/>
      <c r="DRI274" s="266"/>
      <c r="DRJ274" s="266"/>
      <c r="DRK274" s="266"/>
      <c r="DRL274" s="266"/>
      <c r="DRM274" s="266"/>
      <c r="DRN274" s="266"/>
      <c r="DRO274" s="266"/>
      <c r="DRP274" s="266"/>
      <c r="DRQ274" s="266"/>
      <c r="DRR274" s="266"/>
      <c r="DRS274" s="266"/>
      <c r="DRT274" s="266"/>
      <c r="DRU274" s="266"/>
      <c r="DRV274" s="266"/>
      <c r="DRW274" s="266"/>
      <c r="DRX274" s="266"/>
      <c r="DRY274" s="266"/>
      <c r="DRZ274" s="266"/>
      <c r="DSA274" s="266"/>
      <c r="DSB274" s="266"/>
      <c r="DSC274" s="266"/>
      <c r="DSD274" s="266"/>
      <c r="DSE274" s="266"/>
      <c r="DSF274" s="266"/>
      <c r="DSG274" s="266"/>
      <c r="DSH274" s="266"/>
      <c r="DSI274" s="266"/>
      <c r="DSJ274" s="266"/>
      <c r="DSK274" s="266"/>
      <c r="DSL274" s="266"/>
      <c r="DSM274" s="266"/>
      <c r="DSN274" s="266"/>
      <c r="DSO274" s="266"/>
      <c r="DSP274" s="266"/>
      <c r="DSQ274" s="266"/>
      <c r="DSR274" s="266"/>
      <c r="DSS274" s="266"/>
      <c r="DST274" s="266"/>
      <c r="DSU274" s="266"/>
      <c r="DSV274" s="266"/>
      <c r="DSW274" s="266"/>
      <c r="DSX274" s="266"/>
      <c r="DSY274" s="266"/>
      <c r="DSZ274" s="266"/>
      <c r="DTA274" s="266"/>
      <c r="DTB274" s="266"/>
      <c r="DTC274" s="266"/>
      <c r="DTD274" s="266"/>
      <c r="DTE274" s="266"/>
      <c r="DTF274" s="266"/>
      <c r="DTG274" s="266"/>
      <c r="DTH274" s="266"/>
      <c r="DTI274" s="266"/>
      <c r="DTJ274" s="266"/>
      <c r="DTK274" s="266"/>
      <c r="DTL274" s="266"/>
      <c r="DTM274" s="266"/>
      <c r="DTN274" s="266"/>
      <c r="DTO274" s="266"/>
      <c r="DTP274" s="266"/>
      <c r="DTQ274" s="266"/>
      <c r="DTR274" s="266"/>
      <c r="DTS274" s="266"/>
      <c r="DTT274" s="266"/>
      <c r="DTU274" s="266"/>
      <c r="DTV274" s="266"/>
      <c r="DTW274" s="266"/>
      <c r="DTX274" s="266"/>
      <c r="DTY274" s="266"/>
      <c r="DTZ274" s="266"/>
      <c r="DUA274" s="266"/>
      <c r="DUB274" s="266"/>
      <c r="DUC274" s="266"/>
      <c r="DUD274" s="266"/>
      <c r="DUE274" s="266"/>
      <c r="DUF274" s="266"/>
      <c r="DUG274" s="266"/>
      <c r="DUH274" s="266"/>
      <c r="DUI274" s="266"/>
      <c r="DUJ274" s="266"/>
      <c r="DUK274" s="266"/>
      <c r="DUL274" s="266"/>
      <c r="DUM274" s="266"/>
      <c r="DUN274" s="266"/>
      <c r="DUO274" s="266"/>
      <c r="DUP274" s="266"/>
      <c r="DUQ274" s="266"/>
      <c r="DUR274" s="266"/>
      <c r="DUS274" s="266"/>
      <c r="DUT274" s="266"/>
      <c r="DUU274" s="266"/>
      <c r="DUV274" s="266"/>
      <c r="DUW274" s="266"/>
      <c r="DUX274" s="266"/>
      <c r="DUY274" s="266"/>
      <c r="DUZ274" s="266"/>
      <c r="DVA274" s="266"/>
      <c r="DVB274" s="266"/>
      <c r="DVC274" s="266"/>
      <c r="DVD274" s="266"/>
      <c r="DVE274" s="266"/>
      <c r="DVF274" s="266"/>
      <c r="DVG274" s="266"/>
      <c r="DVH274" s="266"/>
      <c r="DVI274" s="266"/>
      <c r="DVJ274" s="266"/>
      <c r="DVK274" s="266"/>
      <c r="DVL274" s="266"/>
      <c r="DVM274" s="266"/>
      <c r="DVN274" s="266"/>
      <c r="DVO274" s="266"/>
      <c r="DVP274" s="266"/>
      <c r="DVQ274" s="266"/>
      <c r="DVR274" s="266"/>
      <c r="DVS274" s="266"/>
      <c r="DVT274" s="266"/>
      <c r="DVU274" s="266"/>
      <c r="DVV274" s="266"/>
      <c r="DVW274" s="266"/>
      <c r="DVX274" s="266"/>
      <c r="DVY274" s="266"/>
      <c r="DVZ274" s="266"/>
      <c r="DWA274" s="266"/>
      <c r="DWB274" s="266"/>
      <c r="DWC274" s="266"/>
      <c r="DWD274" s="266"/>
      <c r="DWE274" s="266"/>
      <c r="DWF274" s="266"/>
      <c r="DWG274" s="266"/>
      <c r="DWH274" s="266"/>
      <c r="DWI274" s="266"/>
      <c r="DWJ274" s="266"/>
      <c r="DWK274" s="266"/>
      <c r="DWL274" s="266"/>
      <c r="DWM274" s="266"/>
      <c r="DWN274" s="266"/>
      <c r="DWO274" s="266"/>
      <c r="DWP274" s="266"/>
      <c r="DWQ274" s="266"/>
      <c r="DWR274" s="266"/>
      <c r="DWS274" s="266"/>
      <c r="DWT274" s="266"/>
      <c r="DWU274" s="266"/>
      <c r="DWV274" s="266"/>
      <c r="DWW274" s="266"/>
      <c r="DWX274" s="266"/>
      <c r="DWY274" s="266"/>
      <c r="DWZ274" s="266"/>
      <c r="DXA274" s="266"/>
      <c r="DXB274" s="266"/>
      <c r="DXC274" s="266"/>
      <c r="DXD274" s="266"/>
      <c r="DXE274" s="266"/>
      <c r="DXF274" s="266"/>
      <c r="DXG274" s="266"/>
      <c r="DXH274" s="266"/>
      <c r="DXI274" s="266"/>
      <c r="DXJ274" s="266"/>
      <c r="DXK274" s="266"/>
      <c r="DXL274" s="266"/>
      <c r="DXM274" s="266"/>
      <c r="DXN274" s="266"/>
      <c r="DXO274" s="266"/>
      <c r="DXP274" s="266"/>
      <c r="DXQ274" s="266"/>
      <c r="DXR274" s="266"/>
      <c r="DXS274" s="266"/>
      <c r="DXT274" s="266"/>
      <c r="DXU274" s="266"/>
      <c r="DXV274" s="266"/>
      <c r="DXW274" s="266"/>
      <c r="DXX274" s="266"/>
      <c r="DXY274" s="266"/>
      <c r="DXZ274" s="266"/>
      <c r="DYA274" s="266"/>
      <c r="DYB274" s="266"/>
      <c r="DYC274" s="266"/>
      <c r="DYD274" s="266"/>
      <c r="DYE274" s="266"/>
      <c r="DYF274" s="266"/>
      <c r="DYG274" s="266"/>
      <c r="DYH274" s="266"/>
      <c r="DYI274" s="266"/>
      <c r="DYJ274" s="266"/>
      <c r="DYK274" s="266"/>
      <c r="DYL274" s="266"/>
      <c r="DYM274" s="266"/>
      <c r="DYN274" s="266"/>
      <c r="DYO274" s="266"/>
      <c r="DYP274" s="266"/>
      <c r="DYQ274" s="266"/>
      <c r="DYR274" s="266"/>
      <c r="DYS274" s="266"/>
      <c r="DYT274" s="266"/>
      <c r="DYU274" s="266"/>
      <c r="DYV274" s="266"/>
      <c r="DYW274" s="266"/>
      <c r="DYX274" s="266"/>
      <c r="DYY274" s="266"/>
      <c r="DYZ274" s="266"/>
      <c r="DZA274" s="266"/>
      <c r="DZB274" s="266"/>
      <c r="DZC274" s="266"/>
      <c r="DZD274" s="266"/>
      <c r="DZE274" s="266"/>
      <c r="DZF274" s="266"/>
      <c r="DZG274" s="266"/>
      <c r="DZH274" s="266"/>
      <c r="DZI274" s="266"/>
      <c r="DZJ274" s="266"/>
      <c r="DZK274" s="266"/>
      <c r="DZL274" s="266"/>
      <c r="DZM274" s="266"/>
      <c r="DZN274" s="266"/>
      <c r="DZO274" s="266"/>
      <c r="DZP274" s="266"/>
      <c r="DZQ274" s="266"/>
      <c r="DZR274" s="266"/>
      <c r="DZS274" s="266"/>
      <c r="DZT274" s="266"/>
      <c r="DZU274" s="266"/>
      <c r="DZV274" s="266"/>
      <c r="DZW274" s="266"/>
      <c r="DZX274" s="266"/>
      <c r="DZY274" s="266"/>
      <c r="DZZ274" s="266"/>
      <c r="EAA274" s="266"/>
      <c r="EAB274" s="266"/>
      <c r="EAC274" s="266"/>
      <c r="EAD274" s="266"/>
      <c r="EAE274" s="266"/>
      <c r="EAF274" s="266"/>
      <c r="EAG274" s="266"/>
      <c r="EAH274" s="266"/>
      <c r="EAI274" s="266"/>
      <c r="EAJ274" s="266"/>
      <c r="EAK274" s="266"/>
      <c r="EAL274" s="266"/>
      <c r="EAM274" s="266"/>
      <c r="EAN274" s="266"/>
      <c r="EAO274" s="266"/>
      <c r="EAP274" s="266"/>
      <c r="EAQ274" s="266"/>
      <c r="EAR274" s="266"/>
      <c r="EAS274" s="266"/>
      <c r="EAT274" s="266"/>
      <c r="EAU274" s="266"/>
      <c r="EAV274" s="266"/>
      <c r="EAW274" s="266"/>
      <c r="EAX274" s="266"/>
      <c r="EAY274" s="266"/>
      <c r="EAZ274" s="266"/>
      <c r="EBA274" s="266"/>
      <c r="EBB274" s="266"/>
      <c r="EBC274" s="266"/>
      <c r="EBD274" s="266"/>
      <c r="EBE274" s="266"/>
      <c r="EBF274" s="266"/>
      <c r="EBG274" s="266"/>
      <c r="EBH274" s="266"/>
      <c r="EBI274" s="266"/>
      <c r="EBJ274" s="266"/>
      <c r="EBK274" s="266"/>
      <c r="EBL274" s="266"/>
      <c r="EBM274" s="266"/>
      <c r="EBN274" s="266"/>
      <c r="EBO274" s="266"/>
      <c r="EBP274" s="266"/>
      <c r="EBQ274" s="266"/>
      <c r="EBR274" s="266"/>
      <c r="EBS274" s="266"/>
      <c r="EBT274" s="266"/>
      <c r="EBU274" s="266"/>
      <c r="EBV274" s="266"/>
      <c r="EBW274" s="266"/>
      <c r="EBX274" s="266"/>
      <c r="EBY274" s="266"/>
      <c r="EBZ274" s="266"/>
      <c r="ECA274" s="266"/>
      <c r="ECB274" s="266"/>
      <c r="ECC274" s="266"/>
      <c r="ECD274" s="266"/>
      <c r="ECE274" s="266"/>
      <c r="ECF274" s="266"/>
      <c r="ECG274" s="266"/>
      <c r="ECH274" s="266"/>
      <c r="ECI274" s="266"/>
      <c r="ECJ274" s="266"/>
      <c r="ECK274" s="266"/>
      <c r="ECL274" s="266"/>
      <c r="ECM274" s="266"/>
      <c r="ECN274" s="266"/>
      <c r="ECO274" s="266"/>
      <c r="ECP274" s="266"/>
      <c r="ECQ274" s="266"/>
      <c r="ECR274" s="266"/>
      <c r="ECS274" s="266"/>
      <c r="ECT274" s="266"/>
      <c r="ECU274" s="266"/>
      <c r="ECV274" s="266"/>
      <c r="ECW274" s="266"/>
      <c r="ECX274" s="266"/>
      <c r="ECY274" s="266"/>
      <c r="ECZ274" s="266"/>
      <c r="EDA274" s="266"/>
      <c r="EDB274" s="266"/>
      <c r="EDC274" s="266"/>
      <c r="EDD274" s="266"/>
      <c r="EDE274" s="266"/>
      <c r="EDF274" s="266"/>
      <c r="EDG274" s="266"/>
      <c r="EDH274" s="266"/>
      <c r="EDI274" s="266"/>
      <c r="EDJ274" s="266"/>
      <c r="EDK274" s="266"/>
      <c r="EDL274" s="266"/>
      <c r="EDM274" s="266"/>
      <c r="EDN274" s="266"/>
      <c r="EDO274" s="266"/>
      <c r="EDP274" s="266"/>
      <c r="EDQ274" s="266"/>
      <c r="EDR274" s="266"/>
      <c r="EDS274" s="266"/>
      <c r="EDT274" s="266"/>
      <c r="EDU274" s="266"/>
      <c r="EDV274" s="266"/>
      <c r="EDW274" s="266"/>
      <c r="EDX274" s="266"/>
      <c r="EDY274" s="266"/>
      <c r="EDZ274" s="266"/>
      <c r="EEA274" s="266"/>
      <c r="EEB274" s="266"/>
      <c r="EEC274" s="266"/>
      <c r="EED274" s="266"/>
      <c r="EEE274" s="266"/>
      <c r="EEF274" s="266"/>
      <c r="EEG274" s="266"/>
      <c r="EEH274" s="266"/>
      <c r="EEI274" s="266"/>
      <c r="EEJ274" s="266"/>
      <c r="EEK274" s="266"/>
      <c r="EEL274" s="266"/>
      <c r="EEM274" s="266"/>
      <c r="EEN274" s="266"/>
      <c r="EEO274" s="266"/>
      <c r="EEP274" s="266"/>
      <c r="EEQ274" s="266"/>
      <c r="EER274" s="266"/>
      <c r="EES274" s="266"/>
      <c r="EET274" s="266"/>
      <c r="EEU274" s="266"/>
      <c r="EEV274" s="266"/>
      <c r="EEW274" s="266"/>
      <c r="EEX274" s="266"/>
      <c r="EEY274" s="266"/>
      <c r="EEZ274" s="266"/>
      <c r="EFA274" s="266"/>
      <c r="EFB274" s="266"/>
      <c r="EFC274" s="266"/>
      <c r="EFD274" s="266"/>
      <c r="EFE274" s="266"/>
      <c r="EFF274" s="266"/>
      <c r="EFG274" s="266"/>
      <c r="EFH274" s="266"/>
      <c r="EFI274" s="266"/>
      <c r="EFJ274" s="266"/>
      <c r="EFK274" s="266"/>
      <c r="EFL274" s="266"/>
      <c r="EFM274" s="266"/>
      <c r="EFN274" s="266"/>
      <c r="EFO274" s="266"/>
      <c r="EFP274" s="266"/>
      <c r="EFQ274" s="266"/>
      <c r="EFR274" s="266"/>
      <c r="EFS274" s="266"/>
      <c r="EFT274" s="266"/>
      <c r="EFU274" s="266"/>
      <c r="EFV274" s="266"/>
      <c r="EFW274" s="266"/>
      <c r="EFX274" s="266"/>
      <c r="EFY274" s="266"/>
      <c r="EFZ274" s="266"/>
      <c r="EGA274" s="266"/>
      <c r="EGB274" s="266"/>
      <c r="EGC274" s="266"/>
      <c r="EGD274" s="266"/>
      <c r="EGE274" s="266"/>
      <c r="EGF274" s="266"/>
      <c r="EGG274" s="266"/>
      <c r="EGH274" s="266"/>
      <c r="EGI274" s="266"/>
      <c r="EGJ274" s="266"/>
      <c r="EGK274" s="266"/>
      <c r="EGL274" s="266"/>
      <c r="EGM274" s="266"/>
      <c r="EGN274" s="266"/>
      <c r="EGO274" s="266"/>
      <c r="EGP274" s="266"/>
      <c r="EGQ274" s="266"/>
      <c r="EGR274" s="266"/>
      <c r="EGS274" s="266"/>
      <c r="EGT274" s="266"/>
      <c r="EGU274" s="266"/>
      <c r="EGV274" s="266"/>
      <c r="EGW274" s="266"/>
      <c r="EGX274" s="266"/>
      <c r="EGY274" s="266"/>
      <c r="EGZ274" s="266"/>
      <c r="EHA274" s="266"/>
      <c r="EHB274" s="266"/>
      <c r="EHC274" s="266"/>
      <c r="EHD274" s="266"/>
      <c r="EHE274" s="266"/>
      <c r="EHF274" s="266"/>
      <c r="EHG274" s="266"/>
      <c r="EHH274" s="266"/>
      <c r="EHI274" s="266"/>
      <c r="EHJ274" s="266"/>
      <c r="EHK274" s="266"/>
      <c r="EHL274" s="266"/>
      <c r="EHM274" s="266"/>
      <c r="EHN274" s="266"/>
      <c r="EHO274" s="266"/>
      <c r="EHP274" s="266"/>
      <c r="EHQ274" s="266"/>
      <c r="EHR274" s="266"/>
      <c r="EHS274" s="266"/>
      <c r="EHT274" s="266"/>
      <c r="EHU274" s="266"/>
      <c r="EHV274" s="266"/>
      <c r="EHW274" s="266"/>
      <c r="EHX274" s="266"/>
      <c r="EHY274" s="266"/>
      <c r="EHZ274" s="266"/>
      <c r="EIA274" s="266"/>
      <c r="EIB274" s="266"/>
      <c r="EIC274" s="266"/>
      <c r="EID274" s="266"/>
      <c r="EIE274" s="266"/>
      <c r="EIF274" s="266"/>
      <c r="EIG274" s="266"/>
      <c r="EIH274" s="266"/>
      <c r="EII274" s="266"/>
      <c r="EIJ274" s="266"/>
      <c r="EIK274" s="266"/>
      <c r="EIL274" s="266"/>
      <c r="EIM274" s="266"/>
      <c r="EIN274" s="266"/>
      <c r="EIO274" s="266"/>
      <c r="EIP274" s="266"/>
      <c r="EIQ274" s="266"/>
      <c r="EIR274" s="266"/>
      <c r="EIS274" s="266"/>
      <c r="EIT274" s="266"/>
      <c r="EIU274" s="266"/>
      <c r="EIV274" s="266"/>
      <c r="EIW274" s="266"/>
      <c r="EIX274" s="266"/>
      <c r="EIY274" s="266"/>
      <c r="EIZ274" s="266"/>
      <c r="EJA274" s="266"/>
      <c r="EJB274" s="266"/>
      <c r="EJC274" s="266"/>
      <c r="EJD274" s="266"/>
      <c r="EJE274" s="266"/>
      <c r="EJF274" s="266"/>
      <c r="EJG274" s="266"/>
      <c r="EJH274" s="266"/>
      <c r="EJI274" s="266"/>
      <c r="EJJ274" s="266"/>
      <c r="EJK274" s="266"/>
      <c r="EJL274" s="266"/>
      <c r="EJM274" s="266"/>
      <c r="EJN274" s="266"/>
      <c r="EJO274" s="266"/>
      <c r="EJP274" s="266"/>
      <c r="EJQ274" s="266"/>
      <c r="EJR274" s="266"/>
      <c r="EJS274" s="266"/>
      <c r="EJT274" s="266"/>
      <c r="EJU274" s="266"/>
      <c r="EJV274" s="266"/>
      <c r="EJW274" s="266"/>
      <c r="EJX274" s="266"/>
      <c r="EJY274" s="266"/>
      <c r="EJZ274" s="266"/>
      <c r="EKA274" s="266"/>
      <c r="EKB274" s="266"/>
      <c r="EKC274" s="266"/>
      <c r="EKD274" s="266"/>
      <c r="EKE274" s="266"/>
      <c r="EKF274" s="266"/>
      <c r="EKG274" s="266"/>
      <c r="EKH274" s="266"/>
      <c r="EKI274" s="266"/>
      <c r="EKJ274" s="266"/>
      <c r="EKK274" s="266"/>
      <c r="EKL274" s="266"/>
      <c r="EKM274" s="266"/>
      <c r="EKN274" s="266"/>
      <c r="EKO274" s="266"/>
      <c r="EKP274" s="266"/>
      <c r="EKQ274" s="266"/>
      <c r="EKR274" s="266"/>
      <c r="EKS274" s="266"/>
      <c r="EKT274" s="266"/>
      <c r="EKU274" s="266"/>
      <c r="EKV274" s="266"/>
      <c r="EKW274" s="266"/>
      <c r="EKX274" s="266"/>
      <c r="EKY274" s="266"/>
      <c r="EKZ274" s="266"/>
      <c r="ELA274" s="266"/>
      <c r="ELB274" s="266"/>
      <c r="ELC274" s="266"/>
      <c r="ELD274" s="266"/>
      <c r="ELE274" s="266"/>
      <c r="ELF274" s="266"/>
      <c r="ELG274" s="266"/>
      <c r="ELH274" s="266"/>
      <c r="ELI274" s="266"/>
      <c r="ELJ274" s="266"/>
      <c r="ELK274" s="266"/>
      <c r="ELL274" s="266"/>
      <c r="ELM274" s="266"/>
      <c r="ELN274" s="266"/>
      <c r="ELO274" s="266"/>
      <c r="ELP274" s="266"/>
      <c r="ELQ274" s="266"/>
      <c r="ELR274" s="266"/>
      <c r="ELS274" s="266"/>
      <c r="ELT274" s="266"/>
      <c r="ELU274" s="266"/>
      <c r="ELV274" s="266"/>
      <c r="ELW274" s="266"/>
      <c r="ELX274" s="266"/>
      <c r="ELY274" s="266"/>
      <c r="ELZ274" s="266"/>
      <c r="EMA274" s="266"/>
      <c r="EMB274" s="266"/>
      <c r="EMC274" s="266"/>
      <c r="EMD274" s="266"/>
      <c r="EME274" s="266"/>
      <c r="EMF274" s="266"/>
      <c r="EMG274" s="266"/>
      <c r="EMH274" s="266"/>
      <c r="EMI274" s="266"/>
      <c r="EMJ274" s="266"/>
      <c r="EMK274" s="266"/>
      <c r="EML274" s="266"/>
      <c r="EMM274" s="266"/>
      <c r="EMN274" s="266"/>
      <c r="EMO274" s="266"/>
      <c r="EMP274" s="266"/>
      <c r="EMQ274" s="266"/>
      <c r="EMR274" s="266"/>
      <c r="EMS274" s="266"/>
      <c r="EMT274" s="266"/>
      <c r="EMU274" s="266"/>
      <c r="EMV274" s="266"/>
      <c r="EMW274" s="266"/>
      <c r="EMX274" s="266"/>
      <c r="EMY274" s="266"/>
      <c r="EMZ274" s="266"/>
      <c r="ENA274" s="266"/>
      <c r="ENB274" s="266"/>
      <c r="ENC274" s="266"/>
      <c r="END274" s="266"/>
      <c r="ENE274" s="266"/>
      <c r="ENF274" s="266"/>
      <c r="ENG274" s="266"/>
      <c r="ENH274" s="266"/>
      <c r="ENI274" s="266"/>
      <c r="ENJ274" s="266"/>
      <c r="ENK274" s="266"/>
      <c r="ENL274" s="266"/>
      <c r="ENM274" s="266"/>
      <c r="ENN274" s="266"/>
      <c r="ENO274" s="266"/>
      <c r="ENP274" s="266"/>
      <c r="ENQ274" s="266"/>
      <c r="ENR274" s="266"/>
      <c r="ENS274" s="266"/>
      <c r="ENT274" s="266"/>
      <c r="ENU274" s="266"/>
      <c r="ENV274" s="266"/>
      <c r="ENW274" s="266"/>
      <c r="ENX274" s="266"/>
      <c r="ENY274" s="266"/>
      <c r="ENZ274" s="266"/>
      <c r="EOA274" s="266"/>
      <c r="EOB274" s="266"/>
      <c r="EOC274" s="266"/>
      <c r="EOD274" s="266"/>
      <c r="EOE274" s="266"/>
      <c r="EOF274" s="266"/>
      <c r="EOG274" s="266"/>
      <c r="EOH274" s="266"/>
      <c r="EOI274" s="266"/>
      <c r="EOJ274" s="266"/>
      <c r="EOK274" s="266"/>
      <c r="EOL274" s="266"/>
      <c r="EOM274" s="266"/>
      <c r="EON274" s="266"/>
      <c r="EOO274" s="266"/>
      <c r="EOP274" s="266"/>
      <c r="EOQ274" s="266"/>
      <c r="EOR274" s="266"/>
      <c r="EOS274" s="266"/>
      <c r="EOT274" s="266"/>
      <c r="EOU274" s="266"/>
      <c r="EOV274" s="266"/>
      <c r="EOW274" s="266"/>
      <c r="EOX274" s="266"/>
      <c r="EOY274" s="266"/>
      <c r="EOZ274" s="266"/>
      <c r="EPA274" s="266"/>
      <c r="EPB274" s="266"/>
      <c r="EPC274" s="266"/>
      <c r="EPD274" s="266"/>
      <c r="EPE274" s="266"/>
      <c r="EPF274" s="266"/>
      <c r="EPG274" s="266"/>
      <c r="EPH274" s="266"/>
      <c r="EPI274" s="266"/>
      <c r="EPJ274" s="266"/>
      <c r="EPK274" s="266"/>
      <c r="EPL274" s="266"/>
      <c r="EPM274" s="266"/>
      <c r="EPN274" s="266"/>
      <c r="EPO274" s="266"/>
      <c r="EPP274" s="266"/>
      <c r="EPQ274" s="266"/>
      <c r="EPR274" s="266"/>
      <c r="EPS274" s="266"/>
      <c r="EPT274" s="266"/>
      <c r="EPU274" s="266"/>
      <c r="EPV274" s="266"/>
      <c r="EPW274" s="266"/>
      <c r="EPX274" s="266"/>
      <c r="EPY274" s="266"/>
      <c r="EPZ274" s="266"/>
      <c r="EQA274" s="266"/>
      <c r="EQB274" s="266"/>
      <c r="EQC274" s="266"/>
      <c r="EQD274" s="266"/>
      <c r="EQE274" s="266"/>
      <c r="EQF274" s="266"/>
      <c r="EQG274" s="266"/>
      <c r="EQH274" s="266"/>
      <c r="EQI274" s="266"/>
      <c r="EQJ274" s="266"/>
      <c r="EQK274" s="266"/>
      <c r="EQL274" s="266"/>
      <c r="EQM274" s="266"/>
      <c r="EQN274" s="266"/>
      <c r="EQO274" s="266"/>
      <c r="EQP274" s="266"/>
      <c r="EQQ274" s="266"/>
      <c r="EQR274" s="266"/>
      <c r="EQS274" s="266"/>
      <c r="EQT274" s="266"/>
      <c r="EQU274" s="266"/>
      <c r="EQV274" s="266"/>
      <c r="EQW274" s="266"/>
      <c r="EQX274" s="266"/>
      <c r="EQY274" s="266"/>
      <c r="EQZ274" s="266"/>
      <c r="ERA274" s="266"/>
      <c r="ERB274" s="266"/>
      <c r="ERC274" s="266"/>
      <c r="ERD274" s="266"/>
      <c r="ERE274" s="266"/>
      <c r="ERF274" s="266"/>
      <c r="ERG274" s="266"/>
      <c r="ERH274" s="266"/>
      <c r="ERI274" s="266"/>
      <c r="ERJ274" s="266"/>
      <c r="ERK274" s="266"/>
      <c r="ERL274" s="266"/>
      <c r="ERM274" s="266"/>
      <c r="ERN274" s="266"/>
      <c r="ERO274" s="266"/>
      <c r="ERP274" s="266"/>
      <c r="ERQ274" s="266"/>
      <c r="ERR274" s="266"/>
      <c r="ERS274" s="266"/>
      <c r="ERT274" s="266"/>
      <c r="ERU274" s="266"/>
      <c r="ERV274" s="266"/>
      <c r="ERW274" s="266"/>
      <c r="ERX274" s="266"/>
      <c r="ERY274" s="266"/>
      <c r="ERZ274" s="266"/>
      <c r="ESA274" s="266"/>
      <c r="ESB274" s="266"/>
      <c r="ESC274" s="266"/>
      <c r="ESD274" s="266"/>
      <c r="ESE274" s="266"/>
      <c r="ESF274" s="266"/>
      <c r="ESG274" s="266"/>
      <c r="ESH274" s="266"/>
      <c r="ESI274" s="266"/>
      <c r="ESJ274" s="266"/>
      <c r="ESK274" s="266"/>
      <c r="ESL274" s="266"/>
      <c r="ESM274" s="266"/>
      <c r="ESN274" s="266"/>
      <c r="ESO274" s="266"/>
      <c r="ESP274" s="266"/>
      <c r="ESQ274" s="266"/>
      <c r="ESR274" s="266"/>
      <c r="ESS274" s="266"/>
      <c r="EST274" s="266"/>
      <c r="ESU274" s="266"/>
      <c r="ESV274" s="266"/>
      <c r="ESW274" s="266"/>
      <c r="ESX274" s="266"/>
      <c r="ESY274" s="266"/>
      <c r="ESZ274" s="266"/>
      <c r="ETA274" s="266"/>
      <c r="ETB274" s="266"/>
      <c r="ETC274" s="266"/>
      <c r="ETD274" s="266"/>
      <c r="ETE274" s="266"/>
      <c r="ETF274" s="266"/>
      <c r="ETG274" s="266"/>
      <c r="ETH274" s="266"/>
      <c r="ETI274" s="266"/>
      <c r="ETJ274" s="266"/>
      <c r="ETK274" s="266"/>
      <c r="ETL274" s="266"/>
      <c r="ETM274" s="266"/>
      <c r="ETN274" s="266"/>
      <c r="ETO274" s="266"/>
      <c r="ETP274" s="266"/>
      <c r="ETQ274" s="266"/>
      <c r="ETR274" s="266"/>
      <c r="ETS274" s="266"/>
      <c r="ETT274" s="266"/>
      <c r="ETU274" s="266"/>
      <c r="ETV274" s="266"/>
      <c r="ETW274" s="266"/>
      <c r="ETX274" s="266"/>
      <c r="ETY274" s="266"/>
      <c r="ETZ274" s="266"/>
      <c r="EUA274" s="266"/>
      <c r="EUB274" s="266"/>
      <c r="EUC274" s="266"/>
      <c r="EUD274" s="266"/>
      <c r="EUE274" s="266"/>
      <c r="EUF274" s="266"/>
      <c r="EUG274" s="266"/>
      <c r="EUH274" s="266"/>
      <c r="EUI274" s="266"/>
      <c r="EUJ274" s="266"/>
      <c r="EUK274" s="266"/>
      <c r="EUL274" s="266"/>
      <c r="EUM274" s="266"/>
      <c r="EUN274" s="266"/>
      <c r="EUO274" s="266"/>
      <c r="EUP274" s="266"/>
      <c r="EUQ274" s="266"/>
      <c r="EUR274" s="266"/>
      <c r="EUS274" s="266"/>
      <c r="EUT274" s="266"/>
      <c r="EUU274" s="266"/>
      <c r="EUV274" s="266"/>
      <c r="EUW274" s="266"/>
      <c r="EUX274" s="266"/>
      <c r="EUY274" s="266"/>
      <c r="EUZ274" s="266"/>
      <c r="EVA274" s="266"/>
      <c r="EVB274" s="266"/>
      <c r="EVC274" s="266"/>
      <c r="EVD274" s="266"/>
      <c r="EVE274" s="266"/>
      <c r="EVF274" s="266"/>
      <c r="EVG274" s="266"/>
      <c r="EVH274" s="266"/>
      <c r="EVI274" s="266"/>
      <c r="EVJ274" s="266"/>
      <c r="EVK274" s="266"/>
      <c r="EVL274" s="266"/>
      <c r="EVM274" s="266"/>
      <c r="EVN274" s="266"/>
      <c r="EVO274" s="266"/>
      <c r="EVP274" s="266"/>
      <c r="EVQ274" s="266"/>
      <c r="EVR274" s="266"/>
      <c r="EVS274" s="266"/>
      <c r="EVT274" s="266"/>
      <c r="EVU274" s="266"/>
      <c r="EVV274" s="266"/>
      <c r="EVW274" s="266"/>
      <c r="EVX274" s="266"/>
      <c r="EVY274" s="266"/>
      <c r="EVZ274" s="266"/>
      <c r="EWA274" s="266"/>
      <c r="EWB274" s="266"/>
      <c r="EWC274" s="266"/>
      <c r="EWD274" s="266"/>
      <c r="EWE274" s="266"/>
      <c r="EWF274" s="266"/>
      <c r="EWG274" s="266"/>
      <c r="EWH274" s="266"/>
      <c r="EWI274" s="266"/>
      <c r="EWJ274" s="266"/>
      <c r="EWK274" s="266"/>
      <c r="EWL274" s="266"/>
      <c r="EWM274" s="266"/>
      <c r="EWN274" s="266"/>
      <c r="EWO274" s="266"/>
      <c r="EWP274" s="266"/>
      <c r="EWQ274" s="266"/>
      <c r="EWR274" s="266"/>
      <c r="EWS274" s="266"/>
      <c r="EWT274" s="266"/>
      <c r="EWU274" s="266"/>
      <c r="EWV274" s="266"/>
      <c r="EWW274" s="266"/>
      <c r="EWX274" s="266"/>
      <c r="EWY274" s="266"/>
      <c r="EWZ274" s="266"/>
      <c r="EXA274" s="266"/>
      <c r="EXB274" s="266"/>
      <c r="EXC274" s="266"/>
      <c r="EXD274" s="266"/>
      <c r="EXE274" s="266"/>
      <c r="EXF274" s="266"/>
      <c r="EXG274" s="266"/>
      <c r="EXH274" s="266"/>
      <c r="EXI274" s="266"/>
      <c r="EXJ274" s="266"/>
      <c r="EXK274" s="266"/>
      <c r="EXL274" s="266"/>
      <c r="EXM274" s="266"/>
      <c r="EXN274" s="266"/>
      <c r="EXO274" s="266"/>
      <c r="EXP274" s="266"/>
      <c r="EXQ274" s="266"/>
      <c r="EXR274" s="266"/>
      <c r="EXS274" s="266"/>
      <c r="EXT274" s="266"/>
      <c r="EXU274" s="266"/>
      <c r="EXV274" s="266"/>
      <c r="EXW274" s="266"/>
      <c r="EXX274" s="266"/>
      <c r="EXY274" s="266"/>
      <c r="EXZ274" s="266"/>
      <c r="EYA274" s="266"/>
      <c r="EYB274" s="266"/>
      <c r="EYC274" s="266"/>
      <c r="EYD274" s="266"/>
      <c r="EYE274" s="266"/>
      <c r="EYF274" s="266"/>
      <c r="EYG274" s="266"/>
      <c r="EYH274" s="266"/>
      <c r="EYI274" s="266"/>
      <c r="EYJ274" s="266"/>
      <c r="EYK274" s="266"/>
      <c r="EYL274" s="266"/>
      <c r="EYM274" s="266"/>
      <c r="EYN274" s="266"/>
      <c r="EYO274" s="266"/>
      <c r="EYP274" s="266"/>
      <c r="EYQ274" s="266"/>
      <c r="EYR274" s="266"/>
      <c r="EYS274" s="266"/>
      <c r="EYT274" s="266"/>
      <c r="EYU274" s="266"/>
      <c r="EYV274" s="266"/>
      <c r="EYW274" s="266"/>
      <c r="EYX274" s="266"/>
      <c r="EYY274" s="266"/>
      <c r="EYZ274" s="266"/>
      <c r="EZA274" s="266"/>
      <c r="EZB274" s="266"/>
      <c r="EZC274" s="266"/>
      <c r="EZD274" s="266"/>
      <c r="EZE274" s="266"/>
      <c r="EZF274" s="266"/>
      <c r="EZG274" s="266"/>
      <c r="EZH274" s="266"/>
      <c r="EZI274" s="266"/>
      <c r="EZJ274" s="266"/>
      <c r="EZK274" s="266"/>
      <c r="EZL274" s="266"/>
      <c r="EZM274" s="266"/>
      <c r="EZN274" s="266"/>
      <c r="EZO274" s="266"/>
      <c r="EZP274" s="266"/>
      <c r="EZQ274" s="266"/>
      <c r="EZR274" s="266"/>
      <c r="EZS274" s="266"/>
      <c r="EZT274" s="266"/>
      <c r="EZU274" s="266"/>
      <c r="EZV274" s="266"/>
      <c r="EZW274" s="266"/>
      <c r="EZX274" s="266"/>
      <c r="EZY274" s="266"/>
      <c r="EZZ274" s="266"/>
      <c r="FAA274" s="266"/>
      <c r="FAB274" s="266"/>
      <c r="FAC274" s="266"/>
      <c r="FAD274" s="266"/>
      <c r="FAE274" s="266"/>
      <c r="FAF274" s="266"/>
      <c r="FAG274" s="266"/>
      <c r="FAH274" s="266"/>
      <c r="FAI274" s="266"/>
      <c r="FAJ274" s="266"/>
      <c r="FAK274" s="266"/>
      <c r="FAL274" s="266"/>
      <c r="FAM274" s="266"/>
      <c r="FAN274" s="266"/>
      <c r="FAO274" s="266"/>
      <c r="FAP274" s="266"/>
      <c r="FAQ274" s="266"/>
      <c r="FAR274" s="266"/>
      <c r="FAS274" s="266"/>
      <c r="FAT274" s="266"/>
      <c r="FAU274" s="266"/>
      <c r="FAV274" s="266"/>
      <c r="FAW274" s="266"/>
      <c r="FAX274" s="266"/>
      <c r="FAY274" s="266"/>
      <c r="FAZ274" s="266"/>
      <c r="FBA274" s="266"/>
      <c r="FBB274" s="266"/>
      <c r="FBC274" s="266"/>
      <c r="FBD274" s="266"/>
      <c r="FBE274" s="266"/>
      <c r="FBF274" s="266"/>
      <c r="FBG274" s="266"/>
      <c r="FBH274" s="266"/>
      <c r="FBI274" s="266"/>
      <c r="FBJ274" s="266"/>
      <c r="FBK274" s="266"/>
      <c r="FBL274" s="266"/>
      <c r="FBM274" s="266"/>
      <c r="FBN274" s="266"/>
      <c r="FBO274" s="266"/>
      <c r="FBP274" s="266"/>
      <c r="FBQ274" s="266"/>
      <c r="FBR274" s="266"/>
      <c r="FBS274" s="266"/>
      <c r="FBT274" s="266"/>
      <c r="FBU274" s="266"/>
      <c r="FBV274" s="266"/>
      <c r="FBW274" s="266"/>
      <c r="FBX274" s="266"/>
      <c r="FBY274" s="266"/>
      <c r="FBZ274" s="266"/>
      <c r="FCA274" s="266"/>
      <c r="FCB274" s="266"/>
      <c r="FCC274" s="266"/>
      <c r="FCD274" s="266"/>
      <c r="FCE274" s="266"/>
      <c r="FCF274" s="266"/>
      <c r="FCG274" s="266"/>
      <c r="FCH274" s="266"/>
      <c r="FCI274" s="266"/>
      <c r="FCJ274" s="266"/>
      <c r="FCK274" s="266"/>
      <c r="FCL274" s="266"/>
      <c r="FCM274" s="266"/>
      <c r="FCN274" s="266"/>
      <c r="FCO274" s="266"/>
      <c r="FCP274" s="266"/>
      <c r="FCQ274" s="266"/>
      <c r="FCR274" s="266"/>
      <c r="FCS274" s="266"/>
      <c r="FCT274" s="266"/>
      <c r="FCU274" s="266"/>
      <c r="FCV274" s="266"/>
      <c r="FCW274" s="266"/>
      <c r="FCX274" s="266"/>
      <c r="FCY274" s="266"/>
      <c r="FCZ274" s="266"/>
      <c r="FDA274" s="266"/>
      <c r="FDB274" s="266"/>
      <c r="FDC274" s="266"/>
      <c r="FDD274" s="266"/>
      <c r="FDE274" s="266"/>
      <c r="FDF274" s="266"/>
      <c r="FDG274" s="266"/>
      <c r="FDH274" s="266"/>
      <c r="FDI274" s="266"/>
      <c r="FDJ274" s="266"/>
      <c r="FDK274" s="266"/>
      <c r="FDL274" s="266"/>
      <c r="FDM274" s="266"/>
      <c r="FDN274" s="266"/>
      <c r="FDO274" s="266"/>
      <c r="FDP274" s="266"/>
      <c r="FDQ274" s="266"/>
      <c r="FDR274" s="266"/>
      <c r="FDS274" s="266"/>
      <c r="FDT274" s="266"/>
      <c r="FDU274" s="266"/>
      <c r="FDV274" s="266"/>
      <c r="FDW274" s="266"/>
      <c r="FDX274" s="266"/>
      <c r="FDY274" s="266"/>
      <c r="FDZ274" s="266"/>
      <c r="FEA274" s="266"/>
      <c r="FEB274" s="266"/>
      <c r="FEC274" s="266"/>
      <c r="FED274" s="266"/>
      <c r="FEE274" s="266"/>
      <c r="FEF274" s="266"/>
      <c r="FEG274" s="266"/>
      <c r="FEH274" s="266"/>
      <c r="FEI274" s="266"/>
      <c r="FEJ274" s="266"/>
      <c r="FEK274" s="266"/>
      <c r="FEL274" s="266"/>
      <c r="FEM274" s="266"/>
      <c r="FEN274" s="266"/>
      <c r="FEO274" s="266"/>
      <c r="FEP274" s="266"/>
      <c r="FEQ274" s="266"/>
      <c r="FER274" s="266"/>
      <c r="FES274" s="266"/>
      <c r="FET274" s="266"/>
      <c r="FEU274" s="266"/>
      <c r="FEV274" s="266"/>
      <c r="FEW274" s="266"/>
      <c r="FEX274" s="266"/>
      <c r="FEY274" s="266"/>
      <c r="FEZ274" s="266"/>
      <c r="FFA274" s="266"/>
      <c r="FFB274" s="266"/>
      <c r="FFC274" s="266"/>
      <c r="FFD274" s="266"/>
      <c r="FFE274" s="266"/>
      <c r="FFF274" s="266"/>
      <c r="FFG274" s="266"/>
      <c r="FFH274" s="266"/>
      <c r="FFI274" s="266"/>
      <c r="FFJ274" s="266"/>
      <c r="FFK274" s="266"/>
      <c r="FFL274" s="266"/>
      <c r="FFM274" s="266"/>
      <c r="FFN274" s="266"/>
      <c r="FFO274" s="266"/>
      <c r="FFP274" s="266"/>
      <c r="FFQ274" s="266"/>
      <c r="FFR274" s="266"/>
      <c r="FFS274" s="266"/>
      <c r="FFT274" s="266"/>
      <c r="FFU274" s="266"/>
      <c r="FFV274" s="266"/>
      <c r="FFW274" s="266"/>
      <c r="FFX274" s="266"/>
      <c r="FFY274" s="266"/>
      <c r="FFZ274" s="266"/>
      <c r="FGA274" s="266"/>
      <c r="FGB274" s="266"/>
      <c r="FGC274" s="266"/>
      <c r="FGD274" s="266"/>
      <c r="FGE274" s="266"/>
      <c r="FGF274" s="266"/>
      <c r="FGG274" s="266"/>
      <c r="FGH274" s="266"/>
      <c r="FGI274" s="266"/>
      <c r="FGJ274" s="266"/>
      <c r="FGK274" s="266"/>
      <c r="FGL274" s="266"/>
      <c r="FGM274" s="266"/>
      <c r="FGN274" s="266"/>
      <c r="FGO274" s="266"/>
      <c r="FGP274" s="266"/>
      <c r="FGQ274" s="266"/>
      <c r="FGR274" s="266"/>
      <c r="FGS274" s="266"/>
      <c r="FGT274" s="266"/>
      <c r="FGU274" s="266"/>
      <c r="FGV274" s="266"/>
      <c r="FGW274" s="266"/>
      <c r="FGX274" s="266"/>
      <c r="FGY274" s="266"/>
      <c r="FGZ274" s="266"/>
      <c r="FHA274" s="266"/>
      <c r="FHB274" s="266"/>
      <c r="FHC274" s="266"/>
      <c r="FHD274" s="266"/>
      <c r="FHE274" s="266"/>
      <c r="FHF274" s="266"/>
      <c r="FHG274" s="266"/>
      <c r="FHH274" s="266"/>
      <c r="FHI274" s="266"/>
      <c r="FHJ274" s="266"/>
      <c r="FHK274" s="266"/>
      <c r="FHL274" s="266"/>
      <c r="FHM274" s="266"/>
      <c r="FHN274" s="266"/>
      <c r="FHO274" s="266"/>
      <c r="FHP274" s="266"/>
      <c r="FHQ274" s="266"/>
      <c r="FHR274" s="266"/>
      <c r="FHS274" s="266"/>
      <c r="FHT274" s="266"/>
      <c r="FHU274" s="266"/>
      <c r="FHV274" s="266"/>
      <c r="FHW274" s="266"/>
      <c r="FHX274" s="266"/>
      <c r="FHY274" s="266"/>
      <c r="FHZ274" s="266"/>
      <c r="FIA274" s="266"/>
      <c r="FIB274" s="266"/>
      <c r="FIC274" s="266"/>
      <c r="FID274" s="266"/>
      <c r="FIE274" s="266"/>
      <c r="FIF274" s="266"/>
      <c r="FIG274" s="266"/>
      <c r="FIH274" s="266"/>
      <c r="FII274" s="266"/>
      <c r="FIJ274" s="266"/>
      <c r="FIK274" s="266"/>
      <c r="FIL274" s="266"/>
      <c r="FIM274" s="266"/>
      <c r="FIN274" s="266"/>
      <c r="FIO274" s="266"/>
      <c r="FIP274" s="266"/>
      <c r="FIQ274" s="266"/>
      <c r="FIR274" s="266"/>
      <c r="FIS274" s="266"/>
      <c r="FIT274" s="266"/>
      <c r="FIU274" s="266"/>
      <c r="FIV274" s="266"/>
      <c r="FIW274" s="266"/>
      <c r="FIX274" s="266"/>
      <c r="FIY274" s="266"/>
      <c r="FIZ274" s="266"/>
      <c r="FJA274" s="266"/>
      <c r="FJB274" s="266"/>
      <c r="FJC274" s="266"/>
      <c r="FJD274" s="266"/>
      <c r="FJE274" s="266"/>
      <c r="FJF274" s="266"/>
      <c r="FJG274" s="266"/>
      <c r="FJH274" s="266"/>
      <c r="FJI274" s="266"/>
      <c r="FJJ274" s="266"/>
      <c r="FJK274" s="266"/>
      <c r="FJL274" s="266"/>
      <c r="FJM274" s="266"/>
      <c r="FJN274" s="266"/>
      <c r="FJO274" s="266"/>
      <c r="FJP274" s="266"/>
      <c r="FJQ274" s="266"/>
      <c r="FJR274" s="266"/>
      <c r="FJS274" s="266"/>
      <c r="FJT274" s="266"/>
      <c r="FJU274" s="266"/>
      <c r="FJV274" s="266"/>
      <c r="FJW274" s="266"/>
      <c r="FJX274" s="266"/>
      <c r="FJY274" s="266"/>
      <c r="FJZ274" s="266"/>
      <c r="FKA274" s="266"/>
      <c r="FKB274" s="266"/>
      <c r="FKC274" s="266"/>
      <c r="FKD274" s="266"/>
      <c r="FKE274" s="266"/>
      <c r="FKF274" s="266"/>
      <c r="FKG274" s="266"/>
      <c r="FKH274" s="266"/>
      <c r="FKI274" s="266"/>
      <c r="FKJ274" s="266"/>
      <c r="FKK274" s="266"/>
      <c r="FKL274" s="266"/>
      <c r="FKM274" s="266"/>
      <c r="FKN274" s="266"/>
      <c r="FKO274" s="266"/>
      <c r="FKP274" s="266"/>
      <c r="FKQ274" s="266"/>
      <c r="FKR274" s="266"/>
      <c r="FKS274" s="266"/>
      <c r="FKT274" s="266"/>
      <c r="FKU274" s="266"/>
      <c r="FKV274" s="266"/>
      <c r="FKW274" s="266"/>
      <c r="FKX274" s="266"/>
      <c r="FKY274" s="266"/>
      <c r="FKZ274" s="266"/>
      <c r="FLA274" s="266"/>
      <c r="FLB274" s="266"/>
      <c r="FLC274" s="266"/>
      <c r="FLD274" s="266"/>
      <c r="FLE274" s="266"/>
      <c r="FLF274" s="266"/>
      <c r="FLG274" s="266"/>
      <c r="FLH274" s="266"/>
      <c r="FLI274" s="266"/>
      <c r="FLJ274" s="266"/>
      <c r="FLK274" s="266"/>
      <c r="FLL274" s="266"/>
      <c r="FLM274" s="266"/>
      <c r="FLN274" s="266"/>
      <c r="FLO274" s="266"/>
      <c r="FLP274" s="266"/>
      <c r="FLQ274" s="266"/>
      <c r="FLR274" s="266"/>
      <c r="FLS274" s="266"/>
      <c r="FLT274" s="266"/>
      <c r="FLU274" s="266"/>
      <c r="FLV274" s="266"/>
      <c r="FLW274" s="266"/>
      <c r="FLX274" s="266"/>
      <c r="FLY274" s="266"/>
      <c r="FLZ274" s="266"/>
      <c r="FMA274" s="266"/>
      <c r="FMB274" s="266"/>
      <c r="FMC274" s="266"/>
      <c r="FMD274" s="266"/>
      <c r="FME274" s="266"/>
      <c r="FMF274" s="266"/>
      <c r="FMG274" s="266"/>
      <c r="FMH274" s="266"/>
      <c r="FMI274" s="266"/>
      <c r="FMJ274" s="266"/>
      <c r="FMK274" s="266"/>
      <c r="FML274" s="266"/>
      <c r="FMM274" s="266"/>
      <c r="FMN274" s="266"/>
      <c r="FMO274" s="266"/>
      <c r="FMP274" s="266"/>
      <c r="FMQ274" s="266"/>
      <c r="FMR274" s="266"/>
      <c r="FMS274" s="266"/>
      <c r="FMT274" s="266"/>
      <c r="FMU274" s="266"/>
      <c r="FMV274" s="266"/>
      <c r="FMW274" s="266"/>
      <c r="FMX274" s="266"/>
      <c r="FMY274" s="266"/>
      <c r="FMZ274" s="266"/>
      <c r="FNA274" s="266"/>
      <c r="FNB274" s="266"/>
      <c r="FNC274" s="266"/>
      <c r="FND274" s="266"/>
      <c r="FNE274" s="266"/>
      <c r="FNF274" s="266"/>
      <c r="FNG274" s="266"/>
      <c r="FNH274" s="266"/>
      <c r="FNI274" s="266"/>
      <c r="FNJ274" s="266"/>
      <c r="FNK274" s="266"/>
      <c r="FNL274" s="266"/>
      <c r="FNM274" s="266"/>
      <c r="FNN274" s="266"/>
      <c r="FNO274" s="266"/>
      <c r="FNP274" s="266"/>
      <c r="FNQ274" s="266"/>
      <c r="FNR274" s="266"/>
      <c r="FNS274" s="266"/>
      <c r="FNT274" s="266"/>
      <c r="FNU274" s="266"/>
      <c r="FNV274" s="266"/>
      <c r="FNW274" s="266"/>
      <c r="FNX274" s="266"/>
      <c r="FNY274" s="266"/>
      <c r="FNZ274" s="266"/>
      <c r="FOA274" s="266"/>
      <c r="FOB274" s="266"/>
      <c r="FOC274" s="266"/>
      <c r="FOD274" s="266"/>
      <c r="FOE274" s="266"/>
      <c r="FOF274" s="266"/>
      <c r="FOG274" s="266"/>
      <c r="FOH274" s="266"/>
      <c r="FOI274" s="266"/>
      <c r="FOJ274" s="266"/>
      <c r="FOK274" s="266"/>
      <c r="FOL274" s="266"/>
      <c r="FOM274" s="266"/>
      <c r="FON274" s="266"/>
      <c r="FOO274" s="266"/>
      <c r="FOP274" s="266"/>
      <c r="FOQ274" s="266"/>
      <c r="FOR274" s="266"/>
      <c r="FOS274" s="266"/>
      <c r="FOT274" s="266"/>
      <c r="FOU274" s="266"/>
      <c r="FOV274" s="266"/>
      <c r="FOW274" s="266"/>
      <c r="FOX274" s="266"/>
      <c r="FOY274" s="266"/>
      <c r="FOZ274" s="266"/>
      <c r="FPA274" s="266"/>
      <c r="FPB274" s="266"/>
      <c r="FPC274" s="266"/>
      <c r="FPD274" s="266"/>
      <c r="FPE274" s="266"/>
      <c r="FPF274" s="266"/>
      <c r="FPG274" s="266"/>
      <c r="FPH274" s="266"/>
      <c r="FPI274" s="266"/>
      <c r="FPJ274" s="266"/>
      <c r="FPK274" s="266"/>
      <c r="FPL274" s="266"/>
      <c r="FPM274" s="266"/>
      <c r="FPN274" s="266"/>
      <c r="FPO274" s="266"/>
      <c r="FPP274" s="266"/>
      <c r="FPQ274" s="266"/>
      <c r="FPR274" s="266"/>
      <c r="FPS274" s="266"/>
      <c r="FPT274" s="266"/>
      <c r="FPU274" s="266"/>
      <c r="FPV274" s="266"/>
      <c r="FPW274" s="266"/>
      <c r="FPX274" s="266"/>
      <c r="FPY274" s="266"/>
      <c r="FPZ274" s="266"/>
      <c r="FQA274" s="266"/>
      <c r="FQB274" s="266"/>
      <c r="FQC274" s="266"/>
      <c r="FQD274" s="266"/>
      <c r="FQE274" s="266"/>
      <c r="FQF274" s="266"/>
      <c r="FQG274" s="266"/>
      <c r="FQH274" s="266"/>
      <c r="FQI274" s="266"/>
      <c r="FQJ274" s="266"/>
      <c r="FQK274" s="266"/>
      <c r="FQL274" s="266"/>
      <c r="FQM274" s="266"/>
      <c r="FQN274" s="266"/>
      <c r="FQO274" s="266"/>
      <c r="FQP274" s="266"/>
      <c r="FQQ274" s="266"/>
      <c r="FQR274" s="266"/>
      <c r="FQS274" s="266"/>
      <c r="FQT274" s="266"/>
      <c r="FQU274" s="266"/>
      <c r="FQV274" s="266"/>
      <c r="FQW274" s="266"/>
      <c r="FQX274" s="266"/>
      <c r="FQY274" s="266"/>
      <c r="FQZ274" s="266"/>
      <c r="FRA274" s="266"/>
      <c r="FRB274" s="266"/>
      <c r="FRC274" s="266"/>
      <c r="FRD274" s="266"/>
      <c r="FRE274" s="266"/>
      <c r="FRF274" s="266"/>
      <c r="FRG274" s="266"/>
      <c r="FRH274" s="266"/>
      <c r="FRI274" s="266"/>
      <c r="FRJ274" s="266"/>
      <c r="FRK274" s="266"/>
      <c r="FRL274" s="266"/>
      <c r="FRM274" s="266"/>
      <c r="FRN274" s="266"/>
      <c r="FRO274" s="266"/>
      <c r="FRP274" s="266"/>
      <c r="FRQ274" s="266"/>
      <c r="FRR274" s="266"/>
      <c r="FRS274" s="266"/>
      <c r="FRT274" s="266"/>
      <c r="FRU274" s="266"/>
      <c r="FRV274" s="266"/>
      <c r="FRW274" s="266"/>
      <c r="FRX274" s="266"/>
      <c r="FRY274" s="266"/>
      <c r="FRZ274" s="266"/>
      <c r="FSA274" s="266"/>
      <c r="FSB274" s="266"/>
      <c r="FSC274" s="266"/>
      <c r="FSD274" s="266"/>
      <c r="FSE274" s="266"/>
      <c r="FSF274" s="266"/>
      <c r="FSG274" s="266"/>
      <c r="FSH274" s="266"/>
      <c r="FSI274" s="266"/>
      <c r="FSJ274" s="266"/>
      <c r="FSK274" s="266"/>
      <c r="FSL274" s="266"/>
      <c r="FSM274" s="266"/>
      <c r="FSN274" s="266"/>
      <c r="FSO274" s="266"/>
      <c r="FSP274" s="266"/>
      <c r="FSQ274" s="266"/>
      <c r="FSR274" s="266"/>
      <c r="FSS274" s="266"/>
      <c r="FST274" s="266"/>
      <c r="FSU274" s="266"/>
      <c r="FSV274" s="266"/>
      <c r="FSW274" s="266"/>
      <c r="FSX274" s="266"/>
      <c r="FSY274" s="266"/>
      <c r="FSZ274" s="266"/>
      <c r="FTA274" s="266"/>
      <c r="FTB274" s="266"/>
      <c r="FTC274" s="266"/>
      <c r="FTD274" s="266"/>
      <c r="FTE274" s="266"/>
      <c r="FTF274" s="266"/>
      <c r="FTG274" s="266"/>
      <c r="FTH274" s="266"/>
      <c r="FTI274" s="266"/>
      <c r="FTJ274" s="266"/>
      <c r="FTK274" s="266"/>
      <c r="FTL274" s="266"/>
      <c r="FTM274" s="266"/>
      <c r="FTN274" s="266"/>
      <c r="FTO274" s="266"/>
      <c r="FTP274" s="266"/>
      <c r="FTQ274" s="266"/>
      <c r="FTR274" s="266"/>
      <c r="FTS274" s="266"/>
      <c r="FTT274" s="266"/>
      <c r="FTU274" s="266"/>
      <c r="FTV274" s="266"/>
      <c r="FTW274" s="266"/>
      <c r="FTX274" s="266"/>
      <c r="FTY274" s="266"/>
      <c r="FTZ274" s="266"/>
      <c r="FUA274" s="266"/>
      <c r="FUB274" s="266"/>
      <c r="FUC274" s="266"/>
      <c r="FUD274" s="266"/>
      <c r="FUE274" s="266"/>
      <c r="FUF274" s="266"/>
      <c r="FUG274" s="266"/>
      <c r="FUH274" s="266"/>
      <c r="FUI274" s="266"/>
      <c r="FUJ274" s="266"/>
      <c r="FUK274" s="266"/>
      <c r="FUL274" s="266"/>
      <c r="FUM274" s="266"/>
      <c r="FUN274" s="266"/>
      <c r="FUO274" s="266"/>
      <c r="FUP274" s="266"/>
      <c r="FUQ274" s="266"/>
      <c r="FUR274" s="266"/>
      <c r="FUS274" s="266"/>
      <c r="FUT274" s="266"/>
      <c r="FUU274" s="266"/>
      <c r="FUV274" s="266"/>
      <c r="FUW274" s="266"/>
      <c r="FUX274" s="266"/>
      <c r="FUY274" s="266"/>
      <c r="FUZ274" s="266"/>
      <c r="FVA274" s="266"/>
      <c r="FVB274" s="266"/>
      <c r="FVC274" s="266"/>
      <c r="FVD274" s="266"/>
      <c r="FVE274" s="266"/>
      <c r="FVF274" s="266"/>
      <c r="FVG274" s="266"/>
      <c r="FVH274" s="266"/>
      <c r="FVI274" s="266"/>
      <c r="FVJ274" s="266"/>
      <c r="FVK274" s="266"/>
      <c r="FVL274" s="266"/>
      <c r="FVM274" s="266"/>
      <c r="FVN274" s="266"/>
      <c r="FVO274" s="266"/>
      <c r="FVP274" s="266"/>
      <c r="FVQ274" s="266"/>
      <c r="FVR274" s="266"/>
      <c r="FVS274" s="266"/>
      <c r="FVT274" s="266"/>
      <c r="FVU274" s="266"/>
      <c r="FVV274" s="266"/>
      <c r="FVW274" s="266"/>
      <c r="FVX274" s="266"/>
      <c r="FVY274" s="266"/>
      <c r="FVZ274" s="266"/>
      <c r="FWA274" s="266"/>
      <c r="FWB274" s="266"/>
      <c r="FWC274" s="266"/>
      <c r="FWD274" s="266"/>
      <c r="FWE274" s="266"/>
      <c r="FWF274" s="266"/>
      <c r="FWG274" s="266"/>
      <c r="FWH274" s="266"/>
      <c r="FWI274" s="266"/>
      <c r="FWJ274" s="266"/>
      <c r="FWK274" s="266"/>
      <c r="FWL274" s="266"/>
      <c r="FWM274" s="266"/>
      <c r="FWN274" s="266"/>
      <c r="FWO274" s="266"/>
      <c r="FWP274" s="266"/>
      <c r="FWQ274" s="266"/>
      <c r="FWR274" s="266"/>
      <c r="FWS274" s="266"/>
      <c r="FWT274" s="266"/>
      <c r="FWU274" s="266"/>
      <c r="FWV274" s="266"/>
      <c r="FWW274" s="266"/>
      <c r="FWX274" s="266"/>
      <c r="FWY274" s="266"/>
      <c r="FWZ274" s="266"/>
      <c r="FXA274" s="266"/>
      <c r="FXB274" s="266"/>
      <c r="FXC274" s="266"/>
      <c r="FXD274" s="266"/>
      <c r="FXE274" s="266"/>
      <c r="FXF274" s="266"/>
      <c r="FXG274" s="266"/>
      <c r="FXH274" s="266"/>
      <c r="FXI274" s="266"/>
      <c r="FXJ274" s="266"/>
      <c r="FXK274" s="266"/>
      <c r="FXL274" s="266"/>
      <c r="FXM274" s="266"/>
      <c r="FXN274" s="266"/>
      <c r="FXO274" s="266"/>
      <c r="FXP274" s="266"/>
      <c r="FXQ274" s="266"/>
      <c r="FXR274" s="266"/>
      <c r="FXS274" s="266"/>
      <c r="FXT274" s="266"/>
      <c r="FXU274" s="266"/>
      <c r="FXV274" s="266"/>
      <c r="FXW274" s="266"/>
      <c r="FXX274" s="266"/>
      <c r="FXY274" s="266"/>
      <c r="FXZ274" s="266"/>
      <c r="FYA274" s="266"/>
      <c r="FYB274" s="266"/>
      <c r="FYC274" s="266"/>
      <c r="FYD274" s="266"/>
      <c r="FYE274" s="266"/>
      <c r="FYF274" s="266"/>
      <c r="FYG274" s="266"/>
      <c r="FYH274" s="266"/>
      <c r="FYI274" s="266"/>
      <c r="FYJ274" s="266"/>
      <c r="FYK274" s="266"/>
      <c r="FYL274" s="266"/>
      <c r="FYM274" s="266"/>
      <c r="FYN274" s="266"/>
      <c r="FYO274" s="266"/>
      <c r="FYP274" s="266"/>
      <c r="FYQ274" s="266"/>
      <c r="FYR274" s="266"/>
      <c r="FYS274" s="266"/>
      <c r="FYT274" s="266"/>
      <c r="FYU274" s="266"/>
      <c r="FYV274" s="266"/>
      <c r="FYW274" s="266"/>
      <c r="FYX274" s="266"/>
      <c r="FYY274" s="266"/>
      <c r="FYZ274" s="266"/>
      <c r="FZA274" s="266"/>
      <c r="FZB274" s="266"/>
      <c r="FZC274" s="266"/>
      <c r="FZD274" s="266"/>
      <c r="FZE274" s="266"/>
      <c r="FZF274" s="266"/>
      <c r="FZG274" s="266"/>
      <c r="FZH274" s="266"/>
      <c r="FZI274" s="266"/>
      <c r="FZJ274" s="266"/>
      <c r="FZK274" s="266"/>
      <c r="FZL274" s="266"/>
      <c r="FZM274" s="266"/>
      <c r="FZN274" s="266"/>
      <c r="FZO274" s="266"/>
      <c r="FZP274" s="266"/>
      <c r="FZQ274" s="266"/>
      <c r="FZR274" s="266"/>
      <c r="FZS274" s="266"/>
      <c r="FZT274" s="266"/>
      <c r="FZU274" s="266"/>
      <c r="FZV274" s="266"/>
      <c r="FZW274" s="266"/>
      <c r="FZX274" s="266"/>
      <c r="FZY274" s="266"/>
      <c r="FZZ274" s="266"/>
      <c r="GAA274" s="266"/>
      <c r="GAB274" s="266"/>
      <c r="GAC274" s="266"/>
      <c r="GAD274" s="266"/>
      <c r="GAE274" s="266"/>
      <c r="GAF274" s="266"/>
      <c r="GAG274" s="266"/>
      <c r="GAH274" s="266"/>
      <c r="GAI274" s="266"/>
      <c r="GAJ274" s="266"/>
      <c r="GAK274" s="266"/>
      <c r="GAL274" s="266"/>
      <c r="GAM274" s="266"/>
      <c r="GAN274" s="266"/>
      <c r="GAO274" s="266"/>
      <c r="GAP274" s="266"/>
      <c r="GAQ274" s="266"/>
      <c r="GAR274" s="266"/>
      <c r="GAS274" s="266"/>
      <c r="GAT274" s="266"/>
      <c r="GAU274" s="266"/>
      <c r="GAV274" s="266"/>
      <c r="GAW274" s="266"/>
      <c r="GAX274" s="266"/>
      <c r="GAY274" s="266"/>
      <c r="GAZ274" s="266"/>
      <c r="GBA274" s="266"/>
      <c r="GBB274" s="266"/>
      <c r="GBC274" s="266"/>
      <c r="GBD274" s="266"/>
      <c r="GBE274" s="266"/>
      <c r="GBF274" s="266"/>
      <c r="GBG274" s="266"/>
      <c r="GBH274" s="266"/>
      <c r="GBI274" s="266"/>
      <c r="GBJ274" s="266"/>
      <c r="GBK274" s="266"/>
      <c r="GBL274" s="266"/>
      <c r="GBM274" s="266"/>
      <c r="GBN274" s="266"/>
      <c r="GBO274" s="266"/>
      <c r="GBP274" s="266"/>
      <c r="GBQ274" s="266"/>
      <c r="GBR274" s="266"/>
      <c r="GBS274" s="266"/>
      <c r="GBT274" s="266"/>
      <c r="GBU274" s="266"/>
      <c r="GBV274" s="266"/>
      <c r="GBW274" s="266"/>
      <c r="GBX274" s="266"/>
      <c r="GBY274" s="266"/>
      <c r="GBZ274" s="266"/>
      <c r="GCA274" s="266"/>
      <c r="GCB274" s="266"/>
      <c r="GCC274" s="266"/>
      <c r="GCD274" s="266"/>
      <c r="GCE274" s="266"/>
      <c r="GCF274" s="266"/>
      <c r="GCG274" s="266"/>
      <c r="GCH274" s="266"/>
      <c r="GCI274" s="266"/>
      <c r="GCJ274" s="266"/>
      <c r="GCK274" s="266"/>
      <c r="GCL274" s="266"/>
      <c r="GCM274" s="266"/>
      <c r="GCN274" s="266"/>
      <c r="GCO274" s="266"/>
      <c r="GCP274" s="266"/>
      <c r="GCQ274" s="266"/>
      <c r="GCR274" s="266"/>
      <c r="GCS274" s="266"/>
      <c r="GCT274" s="266"/>
      <c r="GCU274" s="266"/>
      <c r="GCV274" s="266"/>
      <c r="GCW274" s="266"/>
      <c r="GCX274" s="266"/>
      <c r="GCY274" s="266"/>
      <c r="GCZ274" s="266"/>
      <c r="GDA274" s="266"/>
      <c r="GDB274" s="266"/>
      <c r="GDC274" s="266"/>
      <c r="GDD274" s="266"/>
      <c r="GDE274" s="266"/>
      <c r="GDF274" s="266"/>
      <c r="GDG274" s="266"/>
      <c r="GDH274" s="266"/>
      <c r="GDI274" s="266"/>
      <c r="GDJ274" s="266"/>
      <c r="GDK274" s="266"/>
      <c r="GDL274" s="266"/>
      <c r="GDM274" s="266"/>
      <c r="GDN274" s="266"/>
      <c r="GDO274" s="266"/>
      <c r="GDP274" s="266"/>
      <c r="GDQ274" s="266"/>
      <c r="GDR274" s="266"/>
      <c r="GDS274" s="266"/>
      <c r="GDT274" s="266"/>
      <c r="GDU274" s="266"/>
      <c r="GDV274" s="266"/>
      <c r="GDW274" s="266"/>
      <c r="GDX274" s="266"/>
      <c r="GDY274" s="266"/>
      <c r="GDZ274" s="266"/>
      <c r="GEA274" s="266"/>
      <c r="GEB274" s="266"/>
      <c r="GEC274" s="266"/>
      <c r="GED274" s="266"/>
      <c r="GEE274" s="266"/>
      <c r="GEF274" s="266"/>
      <c r="GEG274" s="266"/>
      <c r="GEH274" s="266"/>
      <c r="GEI274" s="266"/>
      <c r="GEJ274" s="266"/>
      <c r="GEK274" s="266"/>
      <c r="GEL274" s="266"/>
      <c r="GEM274" s="266"/>
      <c r="GEN274" s="266"/>
      <c r="GEO274" s="266"/>
      <c r="GEP274" s="266"/>
      <c r="GEQ274" s="266"/>
      <c r="GER274" s="266"/>
      <c r="GES274" s="266"/>
      <c r="GET274" s="266"/>
      <c r="GEU274" s="266"/>
      <c r="GEV274" s="266"/>
      <c r="GEW274" s="266"/>
      <c r="GEX274" s="266"/>
      <c r="GEY274" s="266"/>
      <c r="GEZ274" s="266"/>
      <c r="GFA274" s="266"/>
      <c r="GFB274" s="266"/>
      <c r="GFC274" s="266"/>
      <c r="GFD274" s="266"/>
      <c r="GFE274" s="266"/>
      <c r="GFF274" s="266"/>
      <c r="GFG274" s="266"/>
      <c r="GFH274" s="266"/>
      <c r="GFI274" s="266"/>
      <c r="GFJ274" s="266"/>
      <c r="GFK274" s="266"/>
      <c r="GFL274" s="266"/>
      <c r="GFM274" s="266"/>
      <c r="GFN274" s="266"/>
      <c r="GFO274" s="266"/>
      <c r="GFP274" s="266"/>
      <c r="GFQ274" s="266"/>
      <c r="GFR274" s="266"/>
      <c r="GFS274" s="266"/>
      <c r="GFT274" s="266"/>
      <c r="GFU274" s="266"/>
      <c r="GFV274" s="266"/>
      <c r="GFW274" s="266"/>
      <c r="GFX274" s="266"/>
      <c r="GFY274" s="266"/>
      <c r="GFZ274" s="266"/>
      <c r="GGA274" s="266"/>
      <c r="GGB274" s="266"/>
      <c r="GGC274" s="266"/>
      <c r="GGD274" s="266"/>
      <c r="GGE274" s="266"/>
      <c r="GGF274" s="266"/>
      <c r="GGG274" s="266"/>
      <c r="GGH274" s="266"/>
      <c r="GGI274" s="266"/>
      <c r="GGJ274" s="266"/>
      <c r="GGK274" s="266"/>
      <c r="GGL274" s="266"/>
      <c r="GGM274" s="266"/>
      <c r="GGN274" s="266"/>
      <c r="GGO274" s="266"/>
      <c r="GGP274" s="266"/>
      <c r="GGQ274" s="266"/>
      <c r="GGR274" s="266"/>
      <c r="GGS274" s="266"/>
      <c r="GGT274" s="266"/>
      <c r="GGU274" s="266"/>
      <c r="GGV274" s="266"/>
      <c r="GGW274" s="266"/>
      <c r="GGX274" s="266"/>
      <c r="GGY274" s="266"/>
      <c r="GGZ274" s="266"/>
      <c r="GHA274" s="266"/>
      <c r="GHB274" s="266"/>
      <c r="GHC274" s="266"/>
      <c r="GHD274" s="266"/>
      <c r="GHE274" s="266"/>
      <c r="GHF274" s="266"/>
      <c r="GHG274" s="266"/>
      <c r="GHH274" s="266"/>
      <c r="GHI274" s="266"/>
      <c r="GHJ274" s="266"/>
      <c r="GHK274" s="266"/>
      <c r="GHL274" s="266"/>
      <c r="GHM274" s="266"/>
      <c r="GHN274" s="266"/>
      <c r="GHO274" s="266"/>
      <c r="GHP274" s="266"/>
      <c r="GHQ274" s="266"/>
      <c r="GHR274" s="266"/>
      <c r="GHS274" s="266"/>
      <c r="GHT274" s="266"/>
      <c r="GHU274" s="266"/>
      <c r="GHV274" s="266"/>
      <c r="GHW274" s="266"/>
      <c r="GHX274" s="266"/>
      <c r="GHY274" s="266"/>
      <c r="GHZ274" s="266"/>
      <c r="GIA274" s="266"/>
      <c r="GIB274" s="266"/>
      <c r="GIC274" s="266"/>
      <c r="GID274" s="266"/>
      <c r="GIE274" s="266"/>
      <c r="GIF274" s="266"/>
      <c r="GIG274" s="266"/>
      <c r="GIH274" s="266"/>
      <c r="GII274" s="266"/>
      <c r="GIJ274" s="266"/>
      <c r="GIK274" s="266"/>
      <c r="GIL274" s="266"/>
      <c r="GIM274" s="266"/>
      <c r="GIN274" s="266"/>
      <c r="GIO274" s="266"/>
      <c r="GIP274" s="266"/>
      <c r="GIQ274" s="266"/>
      <c r="GIR274" s="266"/>
      <c r="GIS274" s="266"/>
      <c r="GIT274" s="266"/>
      <c r="GIU274" s="266"/>
      <c r="GIV274" s="266"/>
      <c r="GIW274" s="266"/>
      <c r="GIX274" s="266"/>
      <c r="GIY274" s="266"/>
      <c r="GIZ274" s="266"/>
      <c r="GJA274" s="266"/>
      <c r="GJB274" s="266"/>
      <c r="GJC274" s="266"/>
      <c r="GJD274" s="266"/>
      <c r="GJE274" s="266"/>
      <c r="GJF274" s="266"/>
      <c r="GJG274" s="266"/>
      <c r="GJH274" s="266"/>
      <c r="GJI274" s="266"/>
      <c r="GJJ274" s="266"/>
      <c r="GJK274" s="266"/>
      <c r="GJL274" s="266"/>
      <c r="GJM274" s="266"/>
      <c r="GJN274" s="266"/>
      <c r="GJO274" s="266"/>
      <c r="GJP274" s="266"/>
      <c r="GJQ274" s="266"/>
      <c r="GJR274" s="266"/>
      <c r="GJS274" s="266"/>
      <c r="GJT274" s="266"/>
      <c r="GJU274" s="266"/>
      <c r="GJV274" s="266"/>
      <c r="GJW274" s="266"/>
      <c r="GJX274" s="266"/>
      <c r="GJY274" s="266"/>
      <c r="GJZ274" s="266"/>
      <c r="GKA274" s="266"/>
      <c r="GKB274" s="266"/>
      <c r="GKC274" s="266"/>
      <c r="GKD274" s="266"/>
      <c r="GKE274" s="266"/>
      <c r="GKF274" s="266"/>
      <c r="GKG274" s="266"/>
      <c r="GKH274" s="266"/>
      <c r="GKI274" s="266"/>
      <c r="GKJ274" s="266"/>
      <c r="GKK274" s="266"/>
      <c r="GKL274" s="266"/>
      <c r="GKM274" s="266"/>
      <c r="GKN274" s="266"/>
      <c r="GKO274" s="266"/>
      <c r="GKP274" s="266"/>
      <c r="GKQ274" s="266"/>
      <c r="GKR274" s="266"/>
      <c r="GKS274" s="266"/>
      <c r="GKT274" s="266"/>
      <c r="GKU274" s="266"/>
      <c r="GKV274" s="266"/>
      <c r="GKW274" s="266"/>
      <c r="GKX274" s="266"/>
      <c r="GKY274" s="266"/>
      <c r="GKZ274" s="266"/>
      <c r="GLA274" s="266"/>
      <c r="GLB274" s="266"/>
      <c r="GLC274" s="266"/>
      <c r="GLD274" s="266"/>
      <c r="GLE274" s="266"/>
      <c r="GLF274" s="266"/>
      <c r="GLG274" s="266"/>
      <c r="GLH274" s="266"/>
      <c r="GLI274" s="266"/>
      <c r="GLJ274" s="266"/>
      <c r="GLK274" s="266"/>
      <c r="GLL274" s="266"/>
      <c r="GLM274" s="266"/>
      <c r="GLN274" s="266"/>
      <c r="GLO274" s="266"/>
      <c r="GLP274" s="266"/>
      <c r="GLQ274" s="266"/>
      <c r="GLR274" s="266"/>
      <c r="GLS274" s="266"/>
      <c r="GLT274" s="266"/>
      <c r="GLU274" s="266"/>
      <c r="GLV274" s="266"/>
      <c r="GLW274" s="266"/>
      <c r="GLX274" s="266"/>
      <c r="GLY274" s="266"/>
      <c r="GLZ274" s="266"/>
      <c r="GMA274" s="266"/>
      <c r="GMB274" s="266"/>
      <c r="GMC274" s="266"/>
      <c r="GMD274" s="266"/>
      <c r="GME274" s="266"/>
      <c r="GMF274" s="266"/>
      <c r="GMG274" s="266"/>
      <c r="GMH274" s="266"/>
      <c r="GMI274" s="266"/>
      <c r="GMJ274" s="266"/>
      <c r="GMK274" s="266"/>
      <c r="GML274" s="266"/>
      <c r="GMM274" s="266"/>
      <c r="GMN274" s="266"/>
      <c r="GMO274" s="266"/>
      <c r="GMP274" s="266"/>
      <c r="GMQ274" s="266"/>
      <c r="GMR274" s="266"/>
      <c r="GMS274" s="266"/>
      <c r="GMT274" s="266"/>
      <c r="GMU274" s="266"/>
      <c r="GMV274" s="266"/>
      <c r="GMW274" s="266"/>
      <c r="GMX274" s="266"/>
      <c r="GMY274" s="266"/>
      <c r="GMZ274" s="266"/>
      <c r="GNA274" s="266"/>
      <c r="GNB274" s="266"/>
      <c r="GNC274" s="266"/>
      <c r="GND274" s="266"/>
      <c r="GNE274" s="266"/>
      <c r="GNF274" s="266"/>
      <c r="GNG274" s="266"/>
      <c r="GNH274" s="266"/>
      <c r="GNI274" s="266"/>
      <c r="GNJ274" s="266"/>
      <c r="GNK274" s="266"/>
      <c r="GNL274" s="266"/>
      <c r="GNM274" s="266"/>
      <c r="GNN274" s="266"/>
      <c r="GNO274" s="266"/>
      <c r="GNP274" s="266"/>
      <c r="GNQ274" s="266"/>
      <c r="GNR274" s="266"/>
      <c r="GNS274" s="266"/>
      <c r="GNT274" s="266"/>
      <c r="GNU274" s="266"/>
      <c r="GNV274" s="266"/>
      <c r="GNW274" s="266"/>
      <c r="GNX274" s="266"/>
      <c r="GNY274" s="266"/>
      <c r="GNZ274" s="266"/>
      <c r="GOA274" s="266"/>
      <c r="GOB274" s="266"/>
      <c r="GOC274" s="266"/>
      <c r="GOD274" s="266"/>
      <c r="GOE274" s="266"/>
      <c r="GOF274" s="266"/>
      <c r="GOG274" s="266"/>
      <c r="GOH274" s="266"/>
      <c r="GOI274" s="266"/>
      <c r="GOJ274" s="266"/>
      <c r="GOK274" s="266"/>
      <c r="GOL274" s="266"/>
      <c r="GOM274" s="266"/>
      <c r="GON274" s="266"/>
      <c r="GOO274" s="266"/>
      <c r="GOP274" s="266"/>
      <c r="GOQ274" s="266"/>
      <c r="GOR274" s="266"/>
      <c r="GOS274" s="266"/>
      <c r="GOT274" s="266"/>
      <c r="GOU274" s="266"/>
      <c r="GOV274" s="266"/>
      <c r="GOW274" s="266"/>
      <c r="GOX274" s="266"/>
      <c r="GOY274" s="266"/>
      <c r="GOZ274" s="266"/>
      <c r="GPA274" s="266"/>
      <c r="GPB274" s="266"/>
      <c r="GPC274" s="266"/>
      <c r="GPD274" s="266"/>
      <c r="GPE274" s="266"/>
      <c r="GPF274" s="266"/>
      <c r="GPG274" s="266"/>
      <c r="GPH274" s="266"/>
      <c r="GPI274" s="266"/>
      <c r="GPJ274" s="266"/>
      <c r="GPK274" s="266"/>
      <c r="GPL274" s="266"/>
      <c r="GPM274" s="266"/>
      <c r="GPN274" s="266"/>
      <c r="GPO274" s="266"/>
      <c r="GPP274" s="266"/>
      <c r="GPQ274" s="266"/>
      <c r="GPR274" s="266"/>
      <c r="GPS274" s="266"/>
      <c r="GPT274" s="266"/>
      <c r="GPU274" s="266"/>
      <c r="GPV274" s="266"/>
      <c r="GPW274" s="266"/>
      <c r="GPX274" s="266"/>
      <c r="GPY274" s="266"/>
      <c r="GPZ274" s="266"/>
      <c r="GQA274" s="266"/>
      <c r="GQB274" s="266"/>
      <c r="GQC274" s="266"/>
      <c r="GQD274" s="266"/>
      <c r="GQE274" s="266"/>
      <c r="GQF274" s="266"/>
      <c r="GQG274" s="266"/>
      <c r="GQH274" s="266"/>
      <c r="GQI274" s="266"/>
      <c r="GQJ274" s="266"/>
      <c r="GQK274" s="266"/>
      <c r="GQL274" s="266"/>
      <c r="GQM274" s="266"/>
      <c r="GQN274" s="266"/>
      <c r="GQO274" s="266"/>
      <c r="GQP274" s="266"/>
      <c r="GQQ274" s="266"/>
      <c r="GQR274" s="266"/>
      <c r="GQS274" s="266"/>
      <c r="GQT274" s="266"/>
      <c r="GQU274" s="266"/>
      <c r="GQV274" s="266"/>
      <c r="GQW274" s="266"/>
      <c r="GQX274" s="266"/>
      <c r="GQY274" s="266"/>
      <c r="GQZ274" s="266"/>
      <c r="GRA274" s="266"/>
      <c r="GRB274" s="266"/>
      <c r="GRC274" s="266"/>
      <c r="GRD274" s="266"/>
      <c r="GRE274" s="266"/>
      <c r="GRF274" s="266"/>
      <c r="GRG274" s="266"/>
      <c r="GRH274" s="266"/>
      <c r="GRI274" s="266"/>
      <c r="GRJ274" s="266"/>
      <c r="GRK274" s="266"/>
      <c r="GRL274" s="266"/>
      <c r="GRM274" s="266"/>
      <c r="GRN274" s="266"/>
      <c r="GRO274" s="266"/>
      <c r="GRP274" s="266"/>
      <c r="GRQ274" s="266"/>
      <c r="GRR274" s="266"/>
      <c r="GRS274" s="266"/>
      <c r="GRT274" s="266"/>
      <c r="GRU274" s="266"/>
      <c r="GRV274" s="266"/>
      <c r="GRW274" s="266"/>
      <c r="GRX274" s="266"/>
      <c r="GRY274" s="266"/>
      <c r="GRZ274" s="266"/>
      <c r="GSA274" s="266"/>
      <c r="GSB274" s="266"/>
      <c r="GSC274" s="266"/>
      <c r="GSD274" s="266"/>
      <c r="GSE274" s="266"/>
      <c r="GSF274" s="266"/>
      <c r="GSG274" s="266"/>
      <c r="GSH274" s="266"/>
      <c r="GSI274" s="266"/>
      <c r="GSJ274" s="266"/>
      <c r="GSK274" s="266"/>
      <c r="GSL274" s="266"/>
      <c r="GSM274" s="266"/>
      <c r="GSN274" s="266"/>
      <c r="GSO274" s="266"/>
      <c r="GSP274" s="266"/>
      <c r="GSQ274" s="266"/>
      <c r="GSR274" s="266"/>
      <c r="GSS274" s="266"/>
      <c r="GST274" s="266"/>
      <c r="GSU274" s="266"/>
      <c r="GSV274" s="266"/>
      <c r="GSW274" s="266"/>
      <c r="GSX274" s="266"/>
      <c r="GSY274" s="266"/>
      <c r="GSZ274" s="266"/>
      <c r="GTA274" s="266"/>
      <c r="GTB274" s="266"/>
      <c r="GTC274" s="266"/>
      <c r="GTD274" s="266"/>
      <c r="GTE274" s="266"/>
      <c r="GTF274" s="266"/>
      <c r="GTG274" s="266"/>
      <c r="GTH274" s="266"/>
      <c r="GTI274" s="266"/>
      <c r="GTJ274" s="266"/>
      <c r="GTK274" s="266"/>
      <c r="GTL274" s="266"/>
      <c r="GTM274" s="266"/>
      <c r="GTN274" s="266"/>
      <c r="GTO274" s="266"/>
      <c r="GTP274" s="266"/>
      <c r="GTQ274" s="266"/>
      <c r="GTR274" s="266"/>
      <c r="GTS274" s="266"/>
      <c r="GTT274" s="266"/>
      <c r="GTU274" s="266"/>
      <c r="GTV274" s="266"/>
      <c r="GTW274" s="266"/>
      <c r="GTX274" s="266"/>
      <c r="GTY274" s="266"/>
      <c r="GTZ274" s="266"/>
      <c r="GUA274" s="266"/>
      <c r="GUB274" s="266"/>
      <c r="GUC274" s="266"/>
      <c r="GUD274" s="266"/>
      <c r="GUE274" s="266"/>
      <c r="GUF274" s="266"/>
      <c r="GUG274" s="266"/>
      <c r="GUH274" s="266"/>
      <c r="GUI274" s="266"/>
      <c r="GUJ274" s="266"/>
      <c r="GUK274" s="266"/>
      <c r="GUL274" s="266"/>
      <c r="GUM274" s="266"/>
      <c r="GUN274" s="266"/>
      <c r="GUO274" s="266"/>
      <c r="GUP274" s="266"/>
      <c r="GUQ274" s="266"/>
      <c r="GUR274" s="266"/>
      <c r="GUS274" s="266"/>
      <c r="GUT274" s="266"/>
      <c r="GUU274" s="266"/>
      <c r="GUV274" s="266"/>
      <c r="GUW274" s="266"/>
      <c r="GUX274" s="266"/>
      <c r="GUY274" s="266"/>
      <c r="GUZ274" s="266"/>
      <c r="GVA274" s="266"/>
      <c r="GVB274" s="266"/>
      <c r="GVC274" s="266"/>
      <c r="GVD274" s="266"/>
      <c r="GVE274" s="266"/>
      <c r="GVF274" s="266"/>
      <c r="GVG274" s="266"/>
      <c r="GVH274" s="266"/>
      <c r="GVI274" s="266"/>
      <c r="GVJ274" s="266"/>
      <c r="GVK274" s="266"/>
      <c r="GVL274" s="266"/>
      <c r="GVM274" s="266"/>
      <c r="GVN274" s="266"/>
      <c r="GVO274" s="266"/>
      <c r="GVP274" s="266"/>
      <c r="GVQ274" s="266"/>
      <c r="GVR274" s="266"/>
      <c r="GVS274" s="266"/>
      <c r="GVT274" s="266"/>
      <c r="GVU274" s="266"/>
      <c r="GVV274" s="266"/>
      <c r="GVW274" s="266"/>
      <c r="GVX274" s="266"/>
      <c r="GVY274" s="266"/>
      <c r="GVZ274" s="266"/>
      <c r="GWA274" s="266"/>
      <c r="GWB274" s="266"/>
      <c r="GWC274" s="266"/>
      <c r="GWD274" s="266"/>
      <c r="GWE274" s="266"/>
      <c r="GWF274" s="266"/>
      <c r="GWG274" s="266"/>
      <c r="GWH274" s="266"/>
      <c r="GWI274" s="266"/>
      <c r="GWJ274" s="266"/>
      <c r="GWK274" s="266"/>
      <c r="GWL274" s="266"/>
      <c r="GWM274" s="266"/>
      <c r="GWN274" s="266"/>
      <c r="GWO274" s="266"/>
      <c r="GWP274" s="266"/>
      <c r="GWQ274" s="266"/>
      <c r="GWR274" s="266"/>
      <c r="GWS274" s="266"/>
      <c r="GWT274" s="266"/>
      <c r="GWU274" s="266"/>
      <c r="GWV274" s="266"/>
      <c r="GWW274" s="266"/>
      <c r="GWX274" s="266"/>
      <c r="GWY274" s="266"/>
      <c r="GWZ274" s="266"/>
      <c r="GXA274" s="266"/>
      <c r="GXB274" s="266"/>
      <c r="GXC274" s="266"/>
      <c r="GXD274" s="266"/>
      <c r="GXE274" s="266"/>
      <c r="GXF274" s="266"/>
      <c r="GXG274" s="266"/>
      <c r="GXH274" s="266"/>
      <c r="GXI274" s="266"/>
      <c r="GXJ274" s="266"/>
      <c r="GXK274" s="266"/>
      <c r="GXL274" s="266"/>
      <c r="GXM274" s="266"/>
      <c r="GXN274" s="266"/>
      <c r="GXO274" s="266"/>
      <c r="GXP274" s="266"/>
      <c r="GXQ274" s="266"/>
      <c r="GXR274" s="266"/>
      <c r="GXS274" s="266"/>
      <c r="GXT274" s="266"/>
      <c r="GXU274" s="266"/>
      <c r="GXV274" s="266"/>
      <c r="GXW274" s="266"/>
      <c r="GXX274" s="266"/>
      <c r="GXY274" s="266"/>
      <c r="GXZ274" s="266"/>
      <c r="GYA274" s="266"/>
      <c r="GYB274" s="266"/>
      <c r="GYC274" s="266"/>
      <c r="GYD274" s="266"/>
      <c r="GYE274" s="266"/>
      <c r="GYF274" s="266"/>
      <c r="GYG274" s="266"/>
      <c r="GYH274" s="266"/>
      <c r="GYI274" s="266"/>
      <c r="GYJ274" s="266"/>
      <c r="GYK274" s="266"/>
      <c r="GYL274" s="266"/>
      <c r="GYM274" s="266"/>
      <c r="GYN274" s="266"/>
      <c r="GYO274" s="266"/>
      <c r="GYP274" s="266"/>
      <c r="GYQ274" s="266"/>
      <c r="GYR274" s="266"/>
      <c r="GYS274" s="266"/>
      <c r="GYT274" s="266"/>
      <c r="GYU274" s="266"/>
      <c r="GYV274" s="266"/>
      <c r="GYW274" s="266"/>
      <c r="GYX274" s="266"/>
      <c r="GYY274" s="266"/>
      <c r="GYZ274" s="266"/>
      <c r="GZA274" s="266"/>
      <c r="GZB274" s="266"/>
      <c r="GZC274" s="266"/>
      <c r="GZD274" s="266"/>
      <c r="GZE274" s="266"/>
      <c r="GZF274" s="266"/>
      <c r="GZG274" s="266"/>
      <c r="GZH274" s="266"/>
      <c r="GZI274" s="266"/>
      <c r="GZJ274" s="266"/>
      <c r="GZK274" s="266"/>
      <c r="GZL274" s="266"/>
      <c r="GZM274" s="266"/>
      <c r="GZN274" s="266"/>
      <c r="GZO274" s="266"/>
      <c r="GZP274" s="266"/>
      <c r="GZQ274" s="266"/>
      <c r="GZR274" s="266"/>
      <c r="GZS274" s="266"/>
      <c r="GZT274" s="266"/>
      <c r="GZU274" s="266"/>
      <c r="GZV274" s="266"/>
      <c r="GZW274" s="266"/>
      <c r="GZX274" s="266"/>
      <c r="GZY274" s="266"/>
      <c r="GZZ274" s="266"/>
      <c r="HAA274" s="266"/>
      <c r="HAB274" s="266"/>
      <c r="HAC274" s="266"/>
      <c r="HAD274" s="266"/>
      <c r="HAE274" s="266"/>
      <c r="HAF274" s="266"/>
      <c r="HAG274" s="266"/>
      <c r="HAH274" s="266"/>
      <c r="HAI274" s="266"/>
      <c r="HAJ274" s="266"/>
      <c r="HAK274" s="266"/>
      <c r="HAL274" s="266"/>
      <c r="HAM274" s="266"/>
      <c r="HAN274" s="266"/>
      <c r="HAO274" s="266"/>
      <c r="HAP274" s="266"/>
      <c r="HAQ274" s="266"/>
      <c r="HAR274" s="266"/>
      <c r="HAS274" s="266"/>
      <c r="HAT274" s="266"/>
      <c r="HAU274" s="266"/>
      <c r="HAV274" s="266"/>
      <c r="HAW274" s="266"/>
      <c r="HAX274" s="266"/>
      <c r="HAY274" s="266"/>
      <c r="HAZ274" s="266"/>
      <c r="HBA274" s="266"/>
      <c r="HBB274" s="266"/>
      <c r="HBC274" s="266"/>
      <c r="HBD274" s="266"/>
      <c r="HBE274" s="266"/>
      <c r="HBF274" s="266"/>
      <c r="HBG274" s="266"/>
      <c r="HBH274" s="266"/>
      <c r="HBI274" s="266"/>
      <c r="HBJ274" s="266"/>
      <c r="HBK274" s="266"/>
      <c r="HBL274" s="266"/>
      <c r="HBM274" s="266"/>
      <c r="HBN274" s="266"/>
      <c r="HBO274" s="266"/>
      <c r="HBP274" s="266"/>
      <c r="HBQ274" s="266"/>
      <c r="HBR274" s="266"/>
      <c r="HBS274" s="266"/>
      <c r="HBT274" s="266"/>
      <c r="HBU274" s="266"/>
      <c r="HBV274" s="266"/>
      <c r="HBW274" s="266"/>
      <c r="HBX274" s="266"/>
      <c r="HBY274" s="266"/>
      <c r="HBZ274" s="266"/>
      <c r="HCA274" s="266"/>
      <c r="HCB274" s="266"/>
      <c r="HCC274" s="266"/>
      <c r="HCD274" s="266"/>
      <c r="HCE274" s="266"/>
      <c r="HCF274" s="266"/>
      <c r="HCG274" s="266"/>
      <c r="HCH274" s="266"/>
      <c r="HCI274" s="266"/>
      <c r="HCJ274" s="266"/>
      <c r="HCK274" s="266"/>
      <c r="HCL274" s="266"/>
      <c r="HCM274" s="266"/>
      <c r="HCN274" s="266"/>
      <c r="HCO274" s="266"/>
      <c r="HCP274" s="266"/>
      <c r="HCQ274" s="266"/>
      <c r="HCR274" s="266"/>
      <c r="HCS274" s="266"/>
      <c r="HCT274" s="266"/>
      <c r="HCU274" s="266"/>
      <c r="HCV274" s="266"/>
      <c r="HCW274" s="266"/>
      <c r="HCX274" s="266"/>
      <c r="HCY274" s="266"/>
      <c r="HCZ274" s="266"/>
      <c r="HDA274" s="266"/>
      <c r="HDB274" s="266"/>
      <c r="HDC274" s="266"/>
      <c r="HDD274" s="266"/>
      <c r="HDE274" s="266"/>
      <c r="HDF274" s="266"/>
      <c r="HDG274" s="266"/>
      <c r="HDH274" s="266"/>
      <c r="HDI274" s="266"/>
      <c r="HDJ274" s="266"/>
      <c r="HDK274" s="266"/>
      <c r="HDL274" s="266"/>
      <c r="HDM274" s="266"/>
      <c r="HDN274" s="266"/>
      <c r="HDO274" s="266"/>
      <c r="HDP274" s="266"/>
      <c r="HDQ274" s="266"/>
      <c r="HDR274" s="266"/>
      <c r="HDS274" s="266"/>
      <c r="HDT274" s="266"/>
      <c r="HDU274" s="266"/>
      <c r="HDV274" s="266"/>
      <c r="HDW274" s="266"/>
      <c r="HDX274" s="266"/>
      <c r="HDY274" s="266"/>
      <c r="HDZ274" s="266"/>
      <c r="HEA274" s="266"/>
      <c r="HEB274" s="266"/>
      <c r="HEC274" s="266"/>
      <c r="HED274" s="266"/>
      <c r="HEE274" s="266"/>
      <c r="HEF274" s="266"/>
      <c r="HEG274" s="266"/>
      <c r="HEH274" s="266"/>
      <c r="HEI274" s="266"/>
      <c r="HEJ274" s="266"/>
      <c r="HEK274" s="266"/>
      <c r="HEL274" s="266"/>
      <c r="HEM274" s="266"/>
      <c r="HEN274" s="266"/>
      <c r="HEO274" s="266"/>
      <c r="HEP274" s="266"/>
      <c r="HEQ274" s="266"/>
      <c r="HER274" s="266"/>
      <c r="HES274" s="266"/>
      <c r="HET274" s="266"/>
      <c r="HEU274" s="266"/>
      <c r="HEV274" s="266"/>
      <c r="HEW274" s="266"/>
      <c r="HEX274" s="266"/>
      <c r="HEY274" s="266"/>
      <c r="HEZ274" s="266"/>
      <c r="HFA274" s="266"/>
      <c r="HFB274" s="266"/>
      <c r="HFC274" s="266"/>
      <c r="HFD274" s="266"/>
      <c r="HFE274" s="266"/>
      <c r="HFF274" s="266"/>
      <c r="HFG274" s="266"/>
      <c r="HFH274" s="266"/>
      <c r="HFI274" s="266"/>
      <c r="HFJ274" s="266"/>
      <c r="HFK274" s="266"/>
      <c r="HFL274" s="266"/>
      <c r="HFM274" s="266"/>
      <c r="HFN274" s="266"/>
      <c r="HFO274" s="266"/>
      <c r="HFP274" s="266"/>
      <c r="HFQ274" s="266"/>
      <c r="HFR274" s="266"/>
      <c r="HFS274" s="266"/>
      <c r="HFT274" s="266"/>
      <c r="HFU274" s="266"/>
      <c r="HFV274" s="266"/>
      <c r="HFW274" s="266"/>
      <c r="HFX274" s="266"/>
      <c r="HFY274" s="266"/>
      <c r="HFZ274" s="266"/>
      <c r="HGA274" s="266"/>
      <c r="HGB274" s="266"/>
      <c r="HGC274" s="266"/>
      <c r="HGD274" s="266"/>
      <c r="HGE274" s="266"/>
      <c r="HGF274" s="266"/>
      <c r="HGG274" s="266"/>
      <c r="HGH274" s="266"/>
      <c r="HGI274" s="266"/>
      <c r="HGJ274" s="266"/>
      <c r="HGK274" s="266"/>
      <c r="HGL274" s="266"/>
      <c r="HGM274" s="266"/>
      <c r="HGN274" s="266"/>
      <c r="HGO274" s="266"/>
      <c r="HGP274" s="266"/>
      <c r="HGQ274" s="266"/>
      <c r="HGR274" s="266"/>
      <c r="HGS274" s="266"/>
      <c r="HGT274" s="266"/>
      <c r="HGU274" s="266"/>
      <c r="HGV274" s="266"/>
      <c r="HGW274" s="266"/>
      <c r="HGX274" s="266"/>
      <c r="HGY274" s="266"/>
      <c r="HGZ274" s="266"/>
      <c r="HHA274" s="266"/>
      <c r="HHB274" s="266"/>
      <c r="HHC274" s="266"/>
      <c r="HHD274" s="266"/>
      <c r="HHE274" s="266"/>
      <c r="HHF274" s="266"/>
      <c r="HHG274" s="266"/>
      <c r="HHH274" s="266"/>
      <c r="HHI274" s="266"/>
      <c r="HHJ274" s="266"/>
      <c r="HHK274" s="266"/>
      <c r="HHL274" s="266"/>
      <c r="HHM274" s="266"/>
      <c r="HHN274" s="266"/>
      <c r="HHO274" s="266"/>
      <c r="HHP274" s="266"/>
      <c r="HHQ274" s="266"/>
      <c r="HHR274" s="266"/>
      <c r="HHS274" s="266"/>
      <c r="HHT274" s="266"/>
      <c r="HHU274" s="266"/>
      <c r="HHV274" s="266"/>
      <c r="HHW274" s="266"/>
      <c r="HHX274" s="266"/>
      <c r="HHY274" s="266"/>
      <c r="HHZ274" s="266"/>
      <c r="HIA274" s="266"/>
      <c r="HIB274" s="266"/>
      <c r="HIC274" s="266"/>
      <c r="HID274" s="266"/>
      <c r="HIE274" s="266"/>
      <c r="HIF274" s="266"/>
      <c r="HIG274" s="266"/>
      <c r="HIH274" s="266"/>
      <c r="HII274" s="266"/>
      <c r="HIJ274" s="266"/>
      <c r="HIK274" s="266"/>
      <c r="HIL274" s="266"/>
      <c r="HIM274" s="266"/>
      <c r="HIN274" s="266"/>
      <c r="HIO274" s="266"/>
      <c r="HIP274" s="266"/>
      <c r="HIQ274" s="266"/>
      <c r="HIR274" s="266"/>
      <c r="HIS274" s="266"/>
      <c r="HIT274" s="266"/>
      <c r="HIU274" s="266"/>
      <c r="HIV274" s="266"/>
      <c r="HIW274" s="266"/>
      <c r="HIX274" s="266"/>
      <c r="HIY274" s="266"/>
      <c r="HIZ274" s="266"/>
      <c r="HJA274" s="266"/>
      <c r="HJB274" s="266"/>
      <c r="HJC274" s="266"/>
      <c r="HJD274" s="266"/>
      <c r="HJE274" s="266"/>
      <c r="HJF274" s="266"/>
      <c r="HJG274" s="266"/>
      <c r="HJH274" s="266"/>
      <c r="HJI274" s="266"/>
      <c r="HJJ274" s="266"/>
      <c r="HJK274" s="266"/>
      <c r="HJL274" s="266"/>
      <c r="HJM274" s="266"/>
      <c r="HJN274" s="266"/>
      <c r="HJO274" s="266"/>
      <c r="HJP274" s="266"/>
      <c r="HJQ274" s="266"/>
      <c r="HJR274" s="266"/>
      <c r="HJS274" s="266"/>
      <c r="HJT274" s="266"/>
      <c r="HJU274" s="266"/>
      <c r="HJV274" s="266"/>
      <c r="HJW274" s="266"/>
      <c r="HJX274" s="266"/>
      <c r="HJY274" s="266"/>
      <c r="HJZ274" s="266"/>
      <c r="HKA274" s="266"/>
      <c r="HKB274" s="266"/>
      <c r="HKC274" s="266"/>
      <c r="HKD274" s="266"/>
      <c r="HKE274" s="266"/>
      <c r="HKF274" s="266"/>
      <c r="HKG274" s="266"/>
      <c r="HKH274" s="266"/>
      <c r="HKI274" s="266"/>
      <c r="HKJ274" s="266"/>
      <c r="HKK274" s="266"/>
      <c r="HKL274" s="266"/>
      <c r="HKM274" s="266"/>
      <c r="HKN274" s="266"/>
      <c r="HKO274" s="266"/>
      <c r="HKP274" s="266"/>
      <c r="HKQ274" s="266"/>
      <c r="HKR274" s="266"/>
      <c r="HKS274" s="266"/>
      <c r="HKT274" s="266"/>
      <c r="HKU274" s="266"/>
      <c r="HKV274" s="266"/>
      <c r="HKW274" s="266"/>
      <c r="HKX274" s="266"/>
      <c r="HKY274" s="266"/>
      <c r="HKZ274" s="266"/>
      <c r="HLA274" s="266"/>
      <c r="HLB274" s="266"/>
      <c r="HLC274" s="266"/>
      <c r="HLD274" s="266"/>
      <c r="HLE274" s="266"/>
      <c r="HLF274" s="266"/>
      <c r="HLG274" s="266"/>
      <c r="HLH274" s="266"/>
      <c r="HLI274" s="266"/>
      <c r="HLJ274" s="266"/>
      <c r="HLK274" s="266"/>
      <c r="HLL274" s="266"/>
      <c r="HLM274" s="266"/>
      <c r="HLN274" s="266"/>
      <c r="HLO274" s="266"/>
      <c r="HLP274" s="266"/>
      <c r="HLQ274" s="266"/>
      <c r="HLR274" s="266"/>
      <c r="HLS274" s="266"/>
      <c r="HLT274" s="266"/>
      <c r="HLU274" s="266"/>
      <c r="HLV274" s="266"/>
      <c r="HLW274" s="266"/>
      <c r="HLX274" s="266"/>
      <c r="HLY274" s="266"/>
      <c r="HLZ274" s="266"/>
      <c r="HMA274" s="266"/>
      <c r="HMB274" s="266"/>
      <c r="HMC274" s="266"/>
      <c r="HMD274" s="266"/>
      <c r="HME274" s="266"/>
      <c r="HMF274" s="266"/>
      <c r="HMG274" s="266"/>
      <c r="HMH274" s="266"/>
      <c r="HMI274" s="266"/>
      <c r="HMJ274" s="266"/>
      <c r="HMK274" s="266"/>
      <c r="HML274" s="266"/>
      <c r="HMM274" s="266"/>
      <c r="HMN274" s="266"/>
      <c r="HMO274" s="266"/>
      <c r="HMP274" s="266"/>
      <c r="HMQ274" s="266"/>
      <c r="HMR274" s="266"/>
      <c r="HMS274" s="266"/>
      <c r="HMT274" s="266"/>
      <c r="HMU274" s="266"/>
      <c r="HMV274" s="266"/>
      <c r="HMW274" s="266"/>
      <c r="HMX274" s="266"/>
      <c r="HMY274" s="266"/>
      <c r="HMZ274" s="266"/>
      <c r="HNA274" s="266"/>
      <c r="HNB274" s="266"/>
      <c r="HNC274" s="266"/>
      <c r="HND274" s="266"/>
      <c r="HNE274" s="266"/>
      <c r="HNF274" s="266"/>
      <c r="HNG274" s="266"/>
      <c r="HNH274" s="266"/>
      <c r="HNI274" s="266"/>
      <c r="HNJ274" s="266"/>
      <c r="HNK274" s="266"/>
      <c r="HNL274" s="266"/>
      <c r="HNM274" s="266"/>
      <c r="HNN274" s="266"/>
      <c r="HNO274" s="266"/>
      <c r="HNP274" s="266"/>
      <c r="HNQ274" s="266"/>
      <c r="HNR274" s="266"/>
      <c r="HNS274" s="266"/>
      <c r="HNT274" s="266"/>
      <c r="HNU274" s="266"/>
      <c r="HNV274" s="266"/>
      <c r="HNW274" s="266"/>
      <c r="HNX274" s="266"/>
      <c r="HNY274" s="266"/>
      <c r="HNZ274" s="266"/>
      <c r="HOA274" s="266"/>
      <c r="HOB274" s="266"/>
      <c r="HOC274" s="266"/>
      <c r="HOD274" s="266"/>
      <c r="HOE274" s="266"/>
      <c r="HOF274" s="266"/>
      <c r="HOG274" s="266"/>
      <c r="HOH274" s="266"/>
      <c r="HOI274" s="266"/>
      <c r="HOJ274" s="266"/>
      <c r="HOK274" s="266"/>
      <c r="HOL274" s="266"/>
      <c r="HOM274" s="266"/>
      <c r="HON274" s="266"/>
      <c r="HOO274" s="266"/>
      <c r="HOP274" s="266"/>
      <c r="HOQ274" s="266"/>
      <c r="HOR274" s="266"/>
      <c r="HOS274" s="266"/>
      <c r="HOT274" s="266"/>
      <c r="HOU274" s="266"/>
      <c r="HOV274" s="266"/>
      <c r="HOW274" s="266"/>
      <c r="HOX274" s="266"/>
      <c r="HOY274" s="266"/>
      <c r="HOZ274" s="266"/>
      <c r="HPA274" s="266"/>
      <c r="HPB274" s="266"/>
      <c r="HPC274" s="266"/>
      <c r="HPD274" s="266"/>
      <c r="HPE274" s="266"/>
      <c r="HPF274" s="266"/>
      <c r="HPG274" s="266"/>
      <c r="HPH274" s="266"/>
      <c r="HPI274" s="266"/>
      <c r="HPJ274" s="266"/>
      <c r="HPK274" s="266"/>
      <c r="HPL274" s="266"/>
      <c r="HPM274" s="266"/>
      <c r="HPN274" s="266"/>
      <c r="HPO274" s="266"/>
      <c r="HPP274" s="266"/>
      <c r="HPQ274" s="266"/>
      <c r="HPR274" s="266"/>
      <c r="HPS274" s="266"/>
      <c r="HPT274" s="266"/>
      <c r="HPU274" s="266"/>
      <c r="HPV274" s="266"/>
      <c r="HPW274" s="266"/>
      <c r="HPX274" s="266"/>
      <c r="HPY274" s="266"/>
      <c r="HPZ274" s="266"/>
      <c r="HQA274" s="266"/>
      <c r="HQB274" s="266"/>
      <c r="HQC274" s="266"/>
      <c r="HQD274" s="266"/>
      <c r="HQE274" s="266"/>
      <c r="HQF274" s="266"/>
      <c r="HQG274" s="266"/>
      <c r="HQH274" s="266"/>
      <c r="HQI274" s="266"/>
      <c r="HQJ274" s="266"/>
      <c r="HQK274" s="266"/>
      <c r="HQL274" s="266"/>
      <c r="HQM274" s="266"/>
      <c r="HQN274" s="266"/>
      <c r="HQO274" s="266"/>
      <c r="HQP274" s="266"/>
      <c r="HQQ274" s="266"/>
      <c r="HQR274" s="266"/>
      <c r="HQS274" s="266"/>
      <c r="HQT274" s="266"/>
      <c r="HQU274" s="266"/>
      <c r="HQV274" s="266"/>
      <c r="HQW274" s="266"/>
      <c r="HQX274" s="266"/>
      <c r="HQY274" s="266"/>
      <c r="HQZ274" s="266"/>
      <c r="HRA274" s="266"/>
      <c r="HRB274" s="266"/>
      <c r="HRC274" s="266"/>
      <c r="HRD274" s="266"/>
      <c r="HRE274" s="266"/>
      <c r="HRF274" s="266"/>
      <c r="HRG274" s="266"/>
      <c r="HRH274" s="266"/>
      <c r="HRI274" s="266"/>
      <c r="HRJ274" s="266"/>
      <c r="HRK274" s="266"/>
      <c r="HRL274" s="266"/>
      <c r="HRM274" s="266"/>
      <c r="HRN274" s="266"/>
      <c r="HRO274" s="266"/>
      <c r="HRP274" s="266"/>
      <c r="HRQ274" s="266"/>
      <c r="HRR274" s="266"/>
      <c r="HRS274" s="266"/>
      <c r="HRT274" s="266"/>
      <c r="HRU274" s="266"/>
      <c r="HRV274" s="266"/>
      <c r="HRW274" s="266"/>
      <c r="HRX274" s="266"/>
      <c r="HRY274" s="266"/>
      <c r="HRZ274" s="266"/>
      <c r="HSA274" s="266"/>
      <c r="HSB274" s="266"/>
      <c r="HSC274" s="266"/>
      <c r="HSD274" s="266"/>
      <c r="HSE274" s="266"/>
      <c r="HSF274" s="266"/>
      <c r="HSG274" s="266"/>
      <c r="HSH274" s="266"/>
      <c r="HSI274" s="266"/>
      <c r="HSJ274" s="266"/>
      <c r="HSK274" s="266"/>
      <c r="HSL274" s="266"/>
      <c r="HSM274" s="266"/>
      <c r="HSN274" s="266"/>
      <c r="HSO274" s="266"/>
      <c r="HSP274" s="266"/>
      <c r="HSQ274" s="266"/>
      <c r="HSR274" s="266"/>
      <c r="HSS274" s="266"/>
      <c r="HST274" s="266"/>
      <c r="HSU274" s="266"/>
      <c r="HSV274" s="266"/>
      <c r="HSW274" s="266"/>
      <c r="HSX274" s="266"/>
      <c r="HSY274" s="266"/>
      <c r="HSZ274" s="266"/>
      <c r="HTA274" s="266"/>
      <c r="HTB274" s="266"/>
      <c r="HTC274" s="266"/>
      <c r="HTD274" s="266"/>
      <c r="HTE274" s="266"/>
      <c r="HTF274" s="266"/>
      <c r="HTG274" s="266"/>
      <c r="HTH274" s="266"/>
      <c r="HTI274" s="266"/>
      <c r="HTJ274" s="266"/>
      <c r="HTK274" s="266"/>
      <c r="HTL274" s="266"/>
      <c r="HTM274" s="266"/>
      <c r="HTN274" s="266"/>
      <c r="HTO274" s="266"/>
      <c r="HTP274" s="266"/>
      <c r="HTQ274" s="266"/>
      <c r="HTR274" s="266"/>
      <c r="HTS274" s="266"/>
      <c r="HTT274" s="266"/>
      <c r="HTU274" s="266"/>
      <c r="HTV274" s="266"/>
      <c r="HTW274" s="266"/>
      <c r="HTX274" s="266"/>
      <c r="HTY274" s="266"/>
      <c r="HTZ274" s="266"/>
      <c r="HUA274" s="266"/>
      <c r="HUB274" s="266"/>
      <c r="HUC274" s="266"/>
      <c r="HUD274" s="266"/>
      <c r="HUE274" s="266"/>
      <c r="HUF274" s="266"/>
      <c r="HUG274" s="266"/>
      <c r="HUH274" s="266"/>
      <c r="HUI274" s="266"/>
      <c r="HUJ274" s="266"/>
      <c r="HUK274" s="266"/>
      <c r="HUL274" s="266"/>
      <c r="HUM274" s="266"/>
      <c r="HUN274" s="266"/>
      <c r="HUO274" s="266"/>
      <c r="HUP274" s="266"/>
      <c r="HUQ274" s="266"/>
      <c r="HUR274" s="266"/>
      <c r="HUS274" s="266"/>
      <c r="HUT274" s="266"/>
      <c r="HUU274" s="266"/>
      <c r="HUV274" s="266"/>
      <c r="HUW274" s="266"/>
      <c r="HUX274" s="266"/>
      <c r="HUY274" s="266"/>
      <c r="HUZ274" s="266"/>
      <c r="HVA274" s="266"/>
      <c r="HVB274" s="266"/>
      <c r="HVC274" s="266"/>
      <c r="HVD274" s="266"/>
      <c r="HVE274" s="266"/>
      <c r="HVF274" s="266"/>
      <c r="HVG274" s="266"/>
      <c r="HVH274" s="266"/>
      <c r="HVI274" s="266"/>
      <c r="HVJ274" s="266"/>
      <c r="HVK274" s="266"/>
      <c r="HVL274" s="266"/>
      <c r="HVM274" s="266"/>
      <c r="HVN274" s="266"/>
      <c r="HVO274" s="266"/>
      <c r="HVP274" s="266"/>
      <c r="HVQ274" s="266"/>
      <c r="HVR274" s="266"/>
      <c r="HVS274" s="266"/>
      <c r="HVT274" s="266"/>
      <c r="HVU274" s="266"/>
      <c r="HVV274" s="266"/>
      <c r="HVW274" s="266"/>
      <c r="HVX274" s="266"/>
      <c r="HVY274" s="266"/>
      <c r="HVZ274" s="266"/>
      <c r="HWA274" s="266"/>
      <c r="HWB274" s="266"/>
      <c r="HWC274" s="266"/>
      <c r="HWD274" s="266"/>
      <c r="HWE274" s="266"/>
      <c r="HWF274" s="266"/>
      <c r="HWG274" s="266"/>
      <c r="HWH274" s="266"/>
      <c r="HWI274" s="266"/>
      <c r="HWJ274" s="266"/>
      <c r="HWK274" s="266"/>
      <c r="HWL274" s="266"/>
      <c r="HWM274" s="266"/>
      <c r="HWN274" s="266"/>
      <c r="HWO274" s="266"/>
      <c r="HWP274" s="266"/>
      <c r="HWQ274" s="266"/>
      <c r="HWR274" s="266"/>
      <c r="HWS274" s="266"/>
      <c r="HWT274" s="266"/>
      <c r="HWU274" s="266"/>
      <c r="HWV274" s="266"/>
      <c r="HWW274" s="266"/>
      <c r="HWX274" s="266"/>
      <c r="HWY274" s="266"/>
      <c r="HWZ274" s="266"/>
      <c r="HXA274" s="266"/>
      <c r="HXB274" s="266"/>
      <c r="HXC274" s="266"/>
      <c r="HXD274" s="266"/>
      <c r="HXE274" s="266"/>
      <c r="HXF274" s="266"/>
      <c r="HXG274" s="266"/>
      <c r="HXH274" s="266"/>
      <c r="HXI274" s="266"/>
      <c r="HXJ274" s="266"/>
      <c r="HXK274" s="266"/>
      <c r="HXL274" s="266"/>
      <c r="HXM274" s="266"/>
      <c r="HXN274" s="266"/>
      <c r="HXO274" s="266"/>
      <c r="HXP274" s="266"/>
      <c r="HXQ274" s="266"/>
      <c r="HXR274" s="266"/>
      <c r="HXS274" s="266"/>
      <c r="HXT274" s="266"/>
      <c r="HXU274" s="266"/>
      <c r="HXV274" s="266"/>
      <c r="HXW274" s="266"/>
      <c r="HXX274" s="266"/>
      <c r="HXY274" s="266"/>
      <c r="HXZ274" s="266"/>
      <c r="HYA274" s="266"/>
      <c r="HYB274" s="266"/>
      <c r="HYC274" s="266"/>
      <c r="HYD274" s="266"/>
      <c r="HYE274" s="266"/>
      <c r="HYF274" s="266"/>
      <c r="HYG274" s="266"/>
      <c r="HYH274" s="266"/>
      <c r="HYI274" s="266"/>
      <c r="HYJ274" s="266"/>
      <c r="HYK274" s="266"/>
      <c r="HYL274" s="266"/>
      <c r="HYM274" s="266"/>
      <c r="HYN274" s="266"/>
      <c r="HYO274" s="266"/>
      <c r="HYP274" s="266"/>
      <c r="HYQ274" s="266"/>
      <c r="HYR274" s="266"/>
      <c r="HYS274" s="266"/>
      <c r="HYT274" s="266"/>
      <c r="HYU274" s="266"/>
      <c r="HYV274" s="266"/>
      <c r="HYW274" s="266"/>
      <c r="HYX274" s="266"/>
      <c r="HYY274" s="266"/>
      <c r="HYZ274" s="266"/>
      <c r="HZA274" s="266"/>
      <c r="HZB274" s="266"/>
      <c r="HZC274" s="266"/>
      <c r="HZD274" s="266"/>
      <c r="HZE274" s="266"/>
      <c r="HZF274" s="266"/>
      <c r="HZG274" s="266"/>
      <c r="HZH274" s="266"/>
      <c r="HZI274" s="266"/>
      <c r="HZJ274" s="266"/>
      <c r="HZK274" s="266"/>
      <c r="HZL274" s="266"/>
      <c r="HZM274" s="266"/>
      <c r="HZN274" s="266"/>
      <c r="HZO274" s="266"/>
      <c r="HZP274" s="266"/>
      <c r="HZQ274" s="266"/>
      <c r="HZR274" s="266"/>
      <c r="HZS274" s="266"/>
      <c r="HZT274" s="266"/>
      <c r="HZU274" s="266"/>
      <c r="HZV274" s="266"/>
      <c r="HZW274" s="266"/>
      <c r="HZX274" s="266"/>
      <c r="HZY274" s="266"/>
      <c r="HZZ274" s="266"/>
      <c r="IAA274" s="266"/>
      <c r="IAB274" s="266"/>
      <c r="IAC274" s="266"/>
      <c r="IAD274" s="266"/>
      <c r="IAE274" s="266"/>
      <c r="IAF274" s="266"/>
      <c r="IAG274" s="266"/>
      <c r="IAH274" s="266"/>
      <c r="IAI274" s="266"/>
      <c r="IAJ274" s="266"/>
      <c r="IAK274" s="266"/>
      <c r="IAL274" s="266"/>
      <c r="IAM274" s="266"/>
      <c r="IAN274" s="266"/>
      <c r="IAO274" s="266"/>
      <c r="IAP274" s="266"/>
      <c r="IAQ274" s="266"/>
      <c r="IAR274" s="266"/>
      <c r="IAS274" s="266"/>
      <c r="IAT274" s="266"/>
      <c r="IAU274" s="266"/>
      <c r="IAV274" s="266"/>
      <c r="IAW274" s="266"/>
      <c r="IAX274" s="266"/>
      <c r="IAY274" s="266"/>
      <c r="IAZ274" s="266"/>
      <c r="IBA274" s="266"/>
      <c r="IBB274" s="266"/>
      <c r="IBC274" s="266"/>
      <c r="IBD274" s="266"/>
      <c r="IBE274" s="266"/>
      <c r="IBF274" s="266"/>
      <c r="IBG274" s="266"/>
      <c r="IBH274" s="266"/>
      <c r="IBI274" s="266"/>
      <c r="IBJ274" s="266"/>
      <c r="IBK274" s="266"/>
      <c r="IBL274" s="266"/>
      <c r="IBM274" s="266"/>
      <c r="IBN274" s="266"/>
      <c r="IBO274" s="266"/>
      <c r="IBP274" s="266"/>
      <c r="IBQ274" s="266"/>
      <c r="IBR274" s="266"/>
      <c r="IBS274" s="266"/>
      <c r="IBT274" s="266"/>
      <c r="IBU274" s="266"/>
      <c r="IBV274" s="266"/>
      <c r="IBW274" s="266"/>
      <c r="IBX274" s="266"/>
      <c r="IBY274" s="266"/>
      <c r="IBZ274" s="266"/>
      <c r="ICA274" s="266"/>
      <c r="ICB274" s="266"/>
      <c r="ICC274" s="266"/>
      <c r="ICD274" s="266"/>
      <c r="ICE274" s="266"/>
      <c r="ICF274" s="266"/>
      <c r="ICG274" s="266"/>
      <c r="ICH274" s="266"/>
      <c r="ICI274" s="266"/>
      <c r="ICJ274" s="266"/>
      <c r="ICK274" s="266"/>
      <c r="ICL274" s="266"/>
      <c r="ICM274" s="266"/>
      <c r="ICN274" s="266"/>
      <c r="ICO274" s="266"/>
      <c r="ICP274" s="266"/>
      <c r="ICQ274" s="266"/>
      <c r="ICR274" s="266"/>
      <c r="ICS274" s="266"/>
      <c r="ICT274" s="266"/>
      <c r="ICU274" s="266"/>
      <c r="ICV274" s="266"/>
      <c r="ICW274" s="266"/>
      <c r="ICX274" s="266"/>
      <c r="ICY274" s="266"/>
      <c r="ICZ274" s="266"/>
      <c r="IDA274" s="266"/>
      <c r="IDB274" s="266"/>
      <c r="IDC274" s="266"/>
      <c r="IDD274" s="266"/>
      <c r="IDE274" s="266"/>
      <c r="IDF274" s="266"/>
      <c r="IDG274" s="266"/>
      <c r="IDH274" s="266"/>
      <c r="IDI274" s="266"/>
      <c r="IDJ274" s="266"/>
      <c r="IDK274" s="266"/>
      <c r="IDL274" s="266"/>
      <c r="IDM274" s="266"/>
      <c r="IDN274" s="266"/>
      <c r="IDO274" s="266"/>
      <c r="IDP274" s="266"/>
      <c r="IDQ274" s="266"/>
      <c r="IDR274" s="266"/>
      <c r="IDS274" s="266"/>
      <c r="IDT274" s="266"/>
      <c r="IDU274" s="266"/>
      <c r="IDV274" s="266"/>
      <c r="IDW274" s="266"/>
      <c r="IDX274" s="266"/>
      <c r="IDY274" s="266"/>
      <c r="IDZ274" s="266"/>
      <c r="IEA274" s="266"/>
      <c r="IEB274" s="266"/>
      <c r="IEC274" s="266"/>
      <c r="IED274" s="266"/>
      <c r="IEE274" s="266"/>
      <c r="IEF274" s="266"/>
      <c r="IEG274" s="266"/>
      <c r="IEH274" s="266"/>
      <c r="IEI274" s="266"/>
      <c r="IEJ274" s="266"/>
      <c r="IEK274" s="266"/>
      <c r="IEL274" s="266"/>
      <c r="IEM274" s="266"/>
      <c r="IEN274" s="266"/>
      <c r="IEO274" s="266"/>
      <c r="IEP274" s="266"/>
      <c r="IEQ274" s="266"/>
      <c r="IER274" s="266"/>
      <c r="IES274" s="266"/>
      <c r="IET274" s="266"/>
      <c r="IEU274" s="266"/>
      <c r="IEV274" s="266"/>
      <c r="IEW274" s="266"/>
      <c r="IEX274" s="266"/>
      <c r="IEY274" s="266"/>
      <c r="IEZ274" s="266"/>
      <c r="IFA274" s="266"/>
      <c r="IFB274" s="266"/>
      <c r="IFC274" s="266"/>
      <c r="IFD274" s="266"/>
      <c r="IFE274" s="266"/>
      <c r="IFF274" s="266"/>
      <c r="IFG274" s="266"/>
      <c r="IFH274" s="266"/>
      <c r="IFI274" s="266"/>
      <c r="IFJ274" s="266"/>
      <c r="IFK274" s="266"/>
      <c r="IFL274" s="266"/>
      <c r="IFM274" s="266"/>
      <c r="IFN274" s="266"/>
      <c r="IFO274" s="266"/>
      <c r="IFP274" s="266"/>
      <c r="IFQ274" s="266"/>
      <c r="IFR274" s="266"/>
      <c r="IFS274" s="266"/>
      <c r="IFT274" s="266"/>
      <c r="IFU274" s="266"/>
      <c r="IFV274" s="266"/>
      <c r="IFW274" s="266"/>
      <c r="IFX274" s="266"/>
      <c r="IFY274" s="266"/>
      <c r="IFZ274" s="266"/>
      <c r="IGA274" s="266"/>
      <c r="IGB274" s="266"/>
      <c r="IGC274" s="266"/>
      <c r="IGD274" s="266"/>
      <c r="IGE274" s="266"/>
      <c r="IGF274" s="266"/>
      <c r="IGG274" s="266"/>
      <c r="IGH274" s="266"/>
      <c r="IGI274" s="266"/>
      <c r="IGJ274" s="266"/>
      <c r="IGK274" s="266"/>
      <c r="IGL274" s="266"/>
      <c r="IGM274" s="266"/>
      <c r="IGN274" s="266"/>
      <c r="IGO274" s="266"/>
      <c r="IGP274" s="266"/>
      <c r="IGQ274" s="266"/>
      <c r="IGR274" s="266"/>
      <c r="IGS274" s="266"/>
      <c r="IGT274" s="266"/>
      <c r="IGU274" s="266"/>
      <c r="IGV274" s="266"/>
      <c r="IGW274" s="266"/>
      <c r="IGX274" s="266"/>
      <c r="IGY274" s="266"/>
      <c r="IGZ274" s="266"/>
      <c r="IHA274" s="266"/>
      <c r="IHB274" s="266"/>
      <c r="IHC274" s="266"/>
      <c r="IHD274" s="266"/>
      <c r="IHE274" s="266"/>
      <c r="IHF274" s="266"/>
      <c r="IHG274" s="266"/>
      <c r="IHH274" s="266"/>
      <c r="IHI274" s="266"/>
      <c r="IHJ274" s="266"/>
      <c r="IHK274" s="266"/>
      <c r="IHL274" s="266"/>
      <c r="IHM274" s="266"/>
      <c r="IHN274" s="266"/>
      <c r="IHO274" s="266"/>
      <c r="IHP274" s="266"/>
      <c r="IHQ274" s="266"/>
      <c r="IHR274" s="266"/>
      <c r="IHS274" s="266"/>
      <c r="IHT274" s="266"/>
      <c r="IHU274" s="266"/>
      <c r="IHV274" s="266"/>
      <c r="IHW274" s="266"/>
      <c r="IHX274" s="266"/>
      <c r="IHY274" s="266"/>
      <c r="IHZ274" s="266"/>
      <c r="IIA274" s="266"/>
      <c r="IIB274" s="266"/>
      <c r="IIC274" s="266"/>
      <c r="IID274" s="266"/>
      <c r="IIE274" s="266"/>
      <c r="IIF274" s="266"/>
      <c r="IIG274" s="266"/>
      <c r="IIH274" s="266"/>
      <c r="III274" s="266"/>
      <c r="IIJ274" s="266"/>
      <c r="IIK274" s="266"/>
      <c r="IIL274" s="266"/>
      <c r="IIM274" s="266"/>
      <c r="IIN274" s="266"/>
      <c r="IIO274" s="266"/>
      <c r="IIP274" s="266"/>
      <c r="IIQ274" s="266"/>
      <c r="IIR274" s="266"/>
      <c r="IIS274" s="266"/>
      <c r="IIT274" s="266"/>
      <c r="IIU274" s="266"/>
      <c r="IIV274" s="266"/>
      <c r="IIW274" s="266"/>
      <c r="IIX274" s="266"/>
      <c r="IIY274" s="266"/>
      <c r="IIZ274" s="266"/>
      <c r="IJA274" s="266"/>
      <c r="IJB274" s="266"/>
      <c r="IJC274" s="266"/>
      <c r="IJD274" s="266"/>
      <c r="IJE274" s="266"/>
      <c r="IJF274" s="266"/>
      <c r="IJG274" s="266"/>
      <c r="IJH274" s="266"/>
      <c r="IJI274" s="266"/>
      <c r="IJJ274" s="266"/>
      <c r="IJK274" s="266"/>
      <c r="IJL274" s="266"/>
      <c r="IJM274" s="266"/>
      <c r="IJN274" s="266"/>
      <c r="IJO274" s="266"/>
      <c r="IJP274" s="266"/>
      <c r="IJQ274" s="266"/>
      <c r="IJR274" s="266"/>
      <c r="IJS274" s="266"/>
      <c r="IJT274" s="266"/>
      <c r="IJU274" s="266"/>
      <c r="IJV274" s="266"/>
      <c r="IJW274" s="266"/>
      <c r="IJX274" s="266"/>
      <c r="IJY274" s="266"/>
      <c r="IJZ274" s="266"/>
      <c r="IKA274" s="266"/>
      <c r="IKB274" s="266"/>
      <c r="IKC274" s="266"/>
      <c r="IKD274" s="266"/>
      <c r="IKE274" s="266"/>
      <c r="IKF274" s="266"/>
      <c r="IKG274" s="266"/>
      <c r="IKH274" s="266"/>
      <c r="IKI274" s="266"/>
      <c r="IKJ274" s="266"/>
      <c r="IKK274" s="266"/>
      <c r="IKL274" s="266"/>
      <c r="IKM274" s="266"/>
      <c r="IKN274" s="266"/>
      <c r="IKO274" s="266"/>
      <c r="IKP274" s="266"/>
      <c r="IKQ274" s="266"/>
      <c r="IKR274" s="266"/>
      <c r="IKS274" s="266"/>
      <c r="IKT274" s="266"/>
      <c r="IKU274" s="266"/>
      <c r="IKV274" s="266"/>
      <c r="IKW274" s="266"/>
      <c r="IKX274" s="266"/>
      <c r="IKY274" s="266"/>
      <c r="IKZ274" s="266"/>
      <c r="ILA274" s="266"/>
      <c r="ILB274" s="266"/>
      <c r="ILC274" s="266"/>
      <c r="ILD274" s="266"/>
      <c r="ILE274" s="266"/>
      <c r="ILF274" s="266"/>
      <c r="ILG274" s="266"/>
      <c r="ILH274" s="266"/>
      <c r="ILI274" s="266"/>
      <c r="ILJ274" s="266"/>
      <c r="ILK274" s="266"/>
      <c r="ILL274" s="266"/>
      <c r="ILM274" s="266"/>
      <c r="ILN274" s="266"/>
      <c r="ILO274" s="266"/>
      <c r="ILP274" s="266"/>
      <c r="ILQ274" s="266"/>
      <c r="ILR274" s="266"/>
      <c r="ILS274" s="266"/>
      <c r="ILT274" s="266"/>
      <c r="ILU274" s="266"/>
      <c r="ILV274" s="266"/>
      <c r="ILW274" s="266"/>
      <c r="ILX274" s="266"/>
      <c r="ILY274" s="266"/>
      <c r="ILZ274" s="266"/>
      <c r="IMA274" s="266"/>
      <c r="IMB274" s="266"/>
      <c r="IMC274" s="266"/>
      <c r="IMD274" s="266"/>
      <c r="IME274" s="266"/>
      <c r="IMF274" s="266"/>
      <c r="IMG274" s="266"/>
      <c r="IMH274" s="266"/>
      <c r="IMI274" s="266"/>
      <c r="IMJ274" s="266"/>
      <c r="IMK274" s="266"/>
      <c r="IML274" s="266"/>
      <c r="IMM274" s="266"/>
      <c r="IMN274" s="266"/>
      <c r="IMO274" s="266"/>
      <c r="IMP274" s="266"/>
      <c r="IMQ274" s="266"/>
      <c r="IMR274" s="266"/>
      <c r="IMS274" s="266"/>
      <c r="IMT274" s="266"/>
      <c r="IMU274" s="266"/>
      <c r="IMV274" s="266"/>
      <c r="IMW274" s="266"/>
      <c r="IMX274" s="266"/>
      <c r="IMY274" s="266"/>
      <c r="IMZ274" s="266"/>
      <c r="INA274" s="266"/>
      <c r="INB274" s="266"/>
      <c r="INC274" s="266"/>
      <c r="IND274" s="266"/>
      <c r="INE274" s="266"/>
      <c r="INF274" s="266"/>
      <c r="ING274" s="266"/>
      <c r="INH274" s="266"/>
      <c r="INI274" s="266"/>
      <c r="INJ274" s="266"/>
      <c r="INK274" s="266"/>
      <c r="INL274" s="266"/>
      <c r="INM274" s="266"/>
      <c r="INN274" s="266"/>
      <c r="INO274" s="266"/>
      <c r="INP274" s="266"/>
      <c r="INQ274" s="266"/>
      <c r="INR274" s="266"/>
      <c r="INS274" s="266"/>
      <c r="INT274" s="266"/>
      <c r="INU274" s="266"/>
      <c r="INV274" s="266"/>
      <c r="INW274" s="266"/>
      <c r="INX274" s="266"/>
      <c r="INY274" s="266"/>
      <c r="INZ274" s="266"/>
      <c r="IOA274" s="266"/>
      <c r="IOB274" s="266"/>
      <c r="IOC274" s="266"/>
      <c r="IOD274" s="266"/>
      <c r="IOE274" s="266"/>
      <c r="IOF274" s="266"/>
      <c r="IOG274" s="266"/>
      <c r="IOH274" s="266"/>
      <c r="IOI274" s="266"/>
      <c r="IOJ274" s="266"/>
      <c r="IOK274" s="266"/>
      <c r="IOL274" s="266"/>
      <c r="IOM274" s="266"/>
      <c r="ION274" s="266"/>
      <c r="IOO274" s="266"/>
      <c r="IOP274" s="266"/>
      <c r="IOQ274" s="266"/>
      <c r="IOR274" s="266"/>
      <c r="IOS274" s="266"/>
      <c r="IOT274" s="266"/>
      <c r="IOU274" s="266"/>
      <c r="IOV274" s="266"/>
      <c r="IOW274" s="266"/>
      <c r="IOX274" s="266"/>
      <c r="IOY274" s="266"/>
      <c r="IOZ274" s="266"/>
      <c r="IPA274" s="266"/>
      <c r="IPB274" s="266"/>
      <c r="IPC274" s="266"/>
      <c r="IPD274" s="266"/>
      <c r="IPE274" s="266"/>
      <c r="IPF274" s="266"/>
      <c r="IPG274" s="266"/>
      <c r="IPH274" s="266"/>
      <c r="IPI274" s="266"/>
      <c r="IPJ274" s="266"/>
      <c r="IPK274" s="266"/>
      <c r="IPL274" s="266"/>
      <c r="IPM274" s="266"/>
      <c r="IPN274" s="266"/>
      <c r="IPO274" s="266"/>
      <c r="IPP274" s="266"/>
      <c r="IPQ274" s="266"/>
      <c r="IPR274" s="266"/>
      <c r="IPS274" s="266"/>
      <c r="IPT274" s="266"/>
      <c r="IPU274" s="266"/>
      <c r="IPV274" s="266"/>
      <c r="IPW274" s="266"/>
      <c r="IPX274" s="266"/>
      <c r="IPY274" s="266"/>
      <c r="IPZ274" s="266"/>
      <c r="IQA274" s="266"/>
      <c r="IQB274" s="266"/>
      <c r="IQC274" s="266"/>
      <c r="IQD274" s="266"/>
      <c r="IQE274" s="266"/>
      <c r="IQF274" s="266"/>
      <c r="IQG274" s="266"/>
      <c r="IQH274" s="266"/>
      <c r="IQI274" s="266"/>
      <c r="IQJ274" s="266"/>
      <c r="IQK274" s="266"/>
      <c r="IQL274" s="266"/>
      <c r="IQM274" s="266"/>
      <c r="IQN274" s="266"/>
      <c r="IQO274" s="266"/>
      <c r="IQP274" s="266"/>
      <c r="IQQ274" s="266"/>
      <c r="IQR274" s="266"/>
      <c r="IQS274" s="266"/>
      <c r="IQT274" s="266"/>
      <c r="IQU274" s="266"/>
      <c r="IQV274" s="266"/>
      <c r="IQW274" s="266"/>
      <c r="IQX274" s="266"/>
      <c r="IQY274" s="266"/>
      <c r="IQZ274" s="266"/>
      <c r="IRA274" s="266"/>
      <c r="IRB274" s="266"/>
      <c r="IRC274" s="266"/>
      <c r="IRD274" s="266"/>
      <c r="IRE274" s="266"/>
      <c r="IRF274" s="266"/>
      <c r="IRG274" s="266"/>
      <c r="IRH274" s="266"/>
      <c r="IRI274" s="266"/>
      <c r="IRJ274" s="266"/>
      <c r="IRK274" s="266"/>
      <c r="IRL274" s="266"/>
      <c r="IRM274" s="266"/>
      <c r="IRN274" s="266"/>
      <c r="IRO274" s="266"/>
      <c r="IRP274" s="266"/>
      <c r="IRQ274" s="266"/>
      <c r="IRR274" s="266"/>
      <c r="IRS274" s="266"/>
      <c r="IRT274" s="266"/>
      <c r="IRU274" s="266"/>
      <c r="IRV274" s="266"/>
      <c r="IRW274" s="266"/>
      <c r="IRX274" s="266"/>
      <c r="IRY274" s="266"/>
      <c r="IRZ274" s="266"/>
      <c r="ISA274" s="266"/>
      <c r="ISB274" s="266"/>
      <c r="ISC274" s="266"/>
      <c r="ISD274" s="266"/>
      <c r="ISE274" s="266"/>
      <c r="ISF274" s="266"/>
      <c r="ISG274" s="266"/>
      <c r="ISH274" s="266"/>
      <c r="ISI274" s="266"/>
      <c r="ISJ274" s="266"/>
      <c r="ISK274" s="266"/>
      <c r="ISL274" s="266"/>
      <c r="ISM274" s="266"/>
      <c r="ISN274" s="266"/>
      <c r="ISO274" s="266"/>
      <c r="ISP274" s="266"/>
      <c r="ISQ274" s="266"/>
      <c r="ISR274" s="266"/>
      <c r="ISS274" s="266"/>
      <c r="IST274" s="266"/>
      <c r="ISU274" s="266"/>
      <c r="ISV274" s="266"/>
      <c r="ISW274" s="266"/>
      <c r="ISX274" s="266"/>
      <c r="ISY274" s="266"/>
      <c r="ISZ274" s="266"/>
      <c r="ITA274" s="266"/>
      <c r="ITB274" s="266"/>
      <c r="ITC274" s="266"/>
      <c r="ITD274" s="266"/>
      <c r="ITE274" s="266"/>
      <c r="ITF274" s="266"/>
      <c r="ITG274" s="266"/>
      <c r="ITH274" s="266"/>
      <c r="ITI274" s="266"/>
      <c r="ITJ274" s="266"/>
      <c r="ITK274" s="266"/>
      <c r="ITL274" s="266"/>
      <c r="ITM274" s="266"/>
      <c r="ITN274" s="266"/>
      <c r="ITO274" s="266"/>
      <c r="ITP274" s="266"/>
      <c r="ITQ274" s="266"/>
      <c r="ITR274" s="266"/>
      <c r="ITS274" s="266"/>
      <c r="ITT274" s="266"/>
      <c r="ITU274" s="266"/>
      <c r="ITV274" s="266"/>
      <c r="ITW274" s="266"/>
      <c r="ITX274" s="266"/>
      <c r="ITY274" s="266"/>
      <c r="ITZ274" s="266"/>
      <c r="IUA274" s="266"/>
      <c r="IUB274" s="266"/>
      <c r="IUC274" s="266"/>
      <c r="IUD274" s="266"/>
      <c r="IUE274" s="266"/>
      <c r="IUF274" s="266"/>
      <c r="IUG274" s="266"/>
      <c r="IUH274" s="266"/>
      <c r="IUI274" s="266"/>
      <c r="IUJ274" s="266"/>
      <c r="IUK274" s="266"/>
      <c r="IUL274" s="266"/>
      <c r="IUM274" s="266"/>
      <c r="IUN274" s="266"/>
      <c r="IUO274" s="266"/>
      <c r="IUP274" s="266"/>
      <c r="IUQ274" s="266"/>
      <c r="IUR274" s="266"/>
      <c r="IUS274" s="266"/>
      <c r="IUT274" s="266"/>
      <c r="IUU274" s="266"/>
      <c r="IUV274" s="266"/>
      <c r="IUW274" s="266"/>
      <c r="IUX274" s="266"/>
      <c r="IUY274" s="266"/>
      <c r="IUZ274" s="266"/>
      <c r="IVA274" s="266"/>
      <c r="IVB274" s="266"/>
      <c r="IVC274" s="266"/>
      <c r="IVD274" s="266"/>
      <c r="IVE274" s="266"/>
      <c r="IVF274" s="266"/>
      <c r="IVG274" s="266"/>
      <c r="IVH274" s="266"/>
      <c r="IVI274" s="266"/>
      <c r="IVJ274" s="266"/>
      <c r="IVK274" s="266"/>
      <c r="IVL274" s="266"/>
      <c r="IVM274" s="266"/>
      <c r="IVN274" s="266"/>
      <c r="IVO274" s="266"/>
      <c r="IVP274" s="266"/>
      <c r="IVQ274" s="266"/>
      <c r="IVR274" s="266"/>
      <c r="IVS274" s="266"/>
      <c r="IVT274" s="266"/>
      <c r="IVU274" s="266"/>
      <c r="IVV274" s="266"/>
      <c r="IVW274" s="266"/>
      <c r="IVX274" s="266"/>
      <c r="IVY274" s="266"/>
      <c r="IVZ274" s="266"/>
      <c r="IWA274" s="266"/>
      <c r="IWB274" s="266"/>
      <c r="IWC274" s="266"/>
      <c r="IWD274" s="266"/>
      <c r="IWE274" s="266"/>
      <c r="IWF274" s="266"/>
      <c r="IWG274" s="266"/>
      <c r="IWH274" s="266"/>
      <c r="IWI274" s="266"/>
      <c r="IWJ274" s="266"/>
      <c r="IWK274" s="266"/>
      <c r="IWL274" s="266"/>
      <c r="IWM274" s="266"/>
      <c r="IWN274" s="266"/>
      <c r="IWO274" s="266"/>
      <c r="IWP274" s="266"/>
      <c r="IWQ274" s="266"/>
      <c r="IWR274" s="266"/>
      <c r="IWS274" s="266"/>
      <c r="IWT274" s="266"/>
      <c r="IWU274" s="266"/>
      <c r="IWV274" s="266"/>
      <c r="IWW274" s="266"/>
      <c r="IWX274" s="266"/>
      <c r="IWY274" s="266"/>
      <c r="IWZ274" s="266"/>
      <c r="IXA274" s="266"/>
      <c r="IXB274" s="266"/>
      <c r="IXC274" s="266"/>
      <c r="IXD274" s="266"/>
      <c r="IXE274" s="266"/>
      <c r="IXF274" s="266"/>
      <c r="IXG274" s="266"/>
      <c r="IXH274" s="266"/>
      <c r="IXI274" s="266"/>
      <c r="IXJ274" s="266"/>
      <c r="IXK274" s="266"/>
      <c r="IXL274" s="266"/>
      <c r="IXM274" s="266"/>
      <c r="IXN274" s="266"/>
      <c r="IXO274" s="266"/>
      <c r="IXP274" s="266"/>
      <c r="IXQ274" s="266"/>
      <c r="IXR274" s="266"/>
      <c r="IXS274" s="266"/>
      <c r="IXT274" s="266"/>
      <c r="IXU274" s="266"/>
      <c r="IXV274" s="266"/>
      <c r="IXW274" s="266"/>
      <c r="IXX274" s="266"/>
      <c r="IXY274" s="266"/>
      <c r="IXZ274" s="266"/>
      <c r="IYA274" s="266"/>
      <c r="IYB274" s="266"/>
      <c r="IYC274" s="266"/>
      <c r="IYD274" s="266"/>
      <c r="IYE274" s="266"/>
      <c r="IYF274" s="266"/>
      <c r="IYG274" s="266"/>
      <c r="IYH274" s="266"/>
      <c r="IYI274" s="266"/>
      <c r="IYJ274" s="266"/>
      <c r="IYK274" s="266"/>
      <c r="IYL274" s="266"/>
      <c r="IYM274" s="266"/>
      <c r="IYN274" s="266"/>
      <c r="IYO274" s="266"/>
      <c r="IYP274" s="266"/>
      <c r="IYQ274" s="266"/>
      <c r="IYR274" s="266"/>
      <c r="IYS274" s="266"/>
      <c r="IYT274" s="266"/>
      <c r="IYU274" s="266"/>
      <c r="IYV274" s="266"/>
      <c r="IYW274" s="266"/>
      <c r="IYX274" s="266"/>
      <c r="IYY274" s="266"/>
      <c r="IYZ274" s="266"/>
      <c r="IZA274" s="266"/>
      <c r="IZB274" s="266"/>
      <c r="IZC274" s="266"/>
      <c r="IZD274" s="266"/>
      <c r="IZE274" s="266"/>
      <c r="IZF274" s="266"/>
      <c r="IZG274" s="266"/>
      <c r="IZH274" s="266"/>
      <c r="IZI274" s="266"/>
      <c r="IZJ274" s="266"/>
      <c r="IZK274" s="266"/>
      <c r="IZL274" s="266"/>
      <c r="IZM274" s="266"/>
      <c r="IZN274" s="266"/>
      <c r="IZO274" s="266"/>
      <c r="IZP274" s="266"/>
      <c r="IZQ274" s="266"/>
      <c r="IZR274" s="266"/>
      <c r="IZS274" s="266"/>
      <c r="IZT274" s="266"/>
      <c r="IZU274" s="266"/>
      <c r="IZV274" s="266"/>
      <c r="IZW274" s="266"/>
      <c r="IZX274" s="266"/>
      <c r="IZY274" s="266"/>
      <c r="IZZ274" s="266"/>
      <c r="JAA274" s="266"/>
      <c r="JAB274" s="266"/>
      <c r="JAC274" s="266"/>
      <c r="JAD274" s="266"/>
      <c r="JAE274" s="266"/>
      <c r="JAF274" s="266"/>
      <c r="JAG274" s="266"/>
      <c r="JAH274" s="266"/>
      <c r="JAI274" s="266"/>
      <c r="JAJ274" s="266"/>
      <c r="JAK274" s="266"/>
      <c r="JAL274" s="266"/>
      <c r="JAM274" s="266"/>
      <c r="JAN274" s="266"/>
      <c r="JAO274" s="266"/>
      <c r="JAP274" s="266"/>
      <c r="JAQ274" s="266"/>
      <c r="JAR274" s="266"/>
      <c r="JAS274" s="266"/>
      <c r="JAT274" s="266"/>
      <c r="JAU274" s="266"/>
      <c r="JAV274" s="266"/>
      <c r="JAW274" s="266"/>
      <c r="JAX274" s="266"/>
      <c r="JAY274" s="266"/>
      <c r="JAZ274" s="266"/>
      <c r="JBA274" s="266"/>
      <c r="JBB274" s="266"/>
      <c r="JBC274" s="266"/>
      <c r="JBD274" s="266"/>
      <c r="JBE274" s="266"/>
      <c r="JBF274" s="266"/>
      <c r="JBG274" s="266"/>
      <c r="JBH274" s="266"/>
      <c r="JBI274" s="266"/>
      <c r="JBJ274" s="266"/>
      <c r="JBK274" s="266"/>
      <c r="JBL274" s="266"/>
      <c r="JBM274" s="266"/>
      <c r="JBN274" s="266"/>
      <c r="JBO274" s="266"/>
      <c r="JBP274" s="266"/>
      <c r="JBQ274" s="266"/>
      <c r="JBR274" s="266"/>
      <c r="JBS274" s="266"/>
      <c r="JBT274" s="266"/>
      <c r="JBU274" s="266"/>
      <c r="JBV274" s="266"/>
      <c r="JBW274" s="266"/>
      <c r="JBX274" s="266"/>
      <c r="JBY274" s="266"/>
      <c r="JBZ274" s="266"/>
      <c r="JCA274" s="266"/>
      <c r="JCB274" s="266"/>
      <c r="JCC274" s="266"/>
      <c r="JCD274" s="266"/>
      <c r="JCE274" s="266"/>
      <c r="JCF274" s="266"/>
      <c r="JCG274" s="266"/>
      <c r="JCH274" s="266"/>
      <c r="JCI274" s="266"/>
      <c r="JCJ274" s="266"/>
      <c r="JCK274" s="266"/>
      <c r="JCL274" s="266"/>
      <c r="JCM274" s="266"/>
      <c r="JCN274" s="266"/>
      <c r="JCO274" s="266"/>
      <c r="JCP274" s="266"/>
      <c r="JCQ274" s="266"/>
      <c r="JCR274" s="266"/>
      <c r="JCS274" s="266"/>
      <c r="JCT274" s="266"/>
      <c r="JCU274" s="266"/>
      <c r="JCV274" s="266"/>
      <c r="JCW274" s="266"/>
      <c r="JCX274" s="266"/>
      <c r="JCY274" s="266"/>
      <c r="JCZ274" s="266"/>
      <c r="JDA274" s="266"/>
      <c r="JDB274" s="266"/>
      <c r="JDC274" s="266"/>
      <c r="JDD274" s="266"/>
      <c r="JDE274" s="266"/>
      <c r="JDF274" s="266"/>
      <c r="JDG274" s="266"/>
      <c r="JDH274" s="266"/>
      <c r="JDI274" s="266"/>
      <c r="JDJ274" s="266"/>
      <c r="JDK274" s="266"/>
      <c r="JDL274" s="266"/>
      <c r="JDM274" s="266"/>
      <c r="JDN274" s="266"/>
      <c r="JDO274" s="266"/>
      <c r="JDP274" s="266"/>
      <c r="JDQ274" s="266"/>
      <c r="JDR274" s="266"/>
      <c r="JDS274" s="266"/>
      <c r="JDT274" s="266"/>
      <c r="JDU274" s="266"/>
      <c r="JDV274" s="266"/>
      <c r="JDW274" s="266"/>
      <c r="JDX274" s="266"/>
      <c r="JDY274" s="266"/>
      <c r="JDZ274" s="266"/>
      <c r="JEA274" s="266"/>
      <c r="JEB274" s="266"/>
      <c r="JEC274" s="266"/>
      <c r="JED274" s="266"/>
      <c r="JEE274" s="266"/>
      <c r="JEF274" s="266"/>
      <c r="JEG274" s="266"/>
      <c r="JEH274" s="266"/>
      <c r="JEI274" s="266"/>
      <c r="JEJ274" s="266"/>
      <c r="JEK274" s="266"/>
      <c r="JEL274" s="266"/>
      <c r="JEM274" s="266"/>
      <c r="JEN274" s="266"/>
      <c r="JEO274" s="266"/>
      <c r="JEP274" s="266"/>
      <c r="JEQ274" s="266"/>
      <c r="JER274" s="266"/>
      <c r="JES274" s="266"/>
      <c r="JET274" s="266"/>
      <c r="JEU274" s="266"/>
      <c r="JEV274" s="266"/>
      <c r="JEW274" s="266"/>
      <c r="JEX274" s="266"/>
      <c r="JEY274" s="266"/>
      <c r="JEZ274" s="266"/>
      <c r="JFA274" s="266"/>
      <c r="JFB274" s="266"/>
      <c r="JFC274" s="266"/>
      <c r="JFD274" s="266"/>
      <c r="JFE274" s="266"/>
      <c r="JFF274" s="266"/>
      <c r="JFG274" s="266"/>
      <c r="JFH274" s="266"/>
      <c r="JFI274" s="266"/>
      <c r="JFJ274" s="266"/>
      <c r="JFK274" s="266"/>
      <c r="JFL274" s="266"/>
      <c r="JFM274" s="266"/>
      <c r="JFN274" s="266"/>
      <c r="JFO274" s="266"/>
      <c r="JFP274" s="266"/>
      <c r="JFQ274" s="266"/>
      <c r="JFR274" s="266"/>
      <c r="JFS274" s="266"/>
      <c r="JFT274" s="266"/>
      <c r="JFU274" s="266"/>
      <c r="JFV274" s="266"/>
      <c r="JFW274" s="266"/>
      <c r="JFX274" s="266"/>
      <c r="JFY274" s="266"/>
      <c r="JFZ274" s="266"/>
      <c r="JGA274" s="266"/>
      <c r="JGB274" s="266"/>
      <c r="JGC274" s="266"/>
      <c r="JGD274" s="266"/>
      <c r="JGE274" s="266"/>
      <c r="JGF274" s="266"/>
      <c r="JGG274" s="266"/>
      <c r="JGH274" s="266"/>
      <c r="JGI274" s="266"/>
      <c r="JGJ274" s="266"/>
      <c r="JGK274" s="266"/>
      <c r="JGL274" s="266"/>
      <c r="JGM274" s="266"/>
      <c r="JGN274" s="266"/>
      <c r="JGO274" s="266"/>
      <c r="JGP274" s="266"/>
      <c r="JGQ274" s="266"/>
      <c r="JGR274" s="266"/>
      <c r="JGS274" s="266"/>
      <c r="JGT274" s="266"/>
      <c r="JGU274" s="266"/>
      <c r="JGV274" s="266"/>
      <c r="JGW274" s="266"/>
      <c r="JGX274" s="266"/>
      <c r="JGY274" s="266"/>
      <c r="JGZ274" s="266"/>
      <c r="JHA274" s="266"/>
      <c r="JHB274" s="266"/>
      <c r="JHC274" s="266"/>
      <c r="JHD274" s="266"/>
      <c r="JHE274" s="266"/>
      <c r="JHF274" s="266"/>
      <c r="JHG274" s="266"/>
      <c r="JHH274" s="266"/>
      <c r="JHI274" s="266"/>
      <c r="JHJ274" s="266"/>
      <c r="JHK274" s="266"/>
      <c r="JHL274" s="266"/>
      <c r="JHM274" s="266"/>
      <c r="JHN274" s="266"/>
      <c r="JHO274" s="266"/>
      <c r="JHP274" s="266"/>
      <c r="JHQ274" s="266"/>
      <c r="JHR274" s="266"/>
      <c r="JHS274" s="266"/>
      <c r="JHT274" s="266"/>
      <c r="JHU274" s="266"/>
      <c r="JHV274" s="266"/>
      <c r="JHW274" s="266"/>
      <c r="JHX274" s="266"/>
      <c r="JHY274" s="266"/>
      <c r="JHZ274" s="266"/>
      <c r="JIA274" s="266"/>
      <c r="JIB274" s="266"/>
      <c r="JIC274" s="266"/>
      <c r="JID274" s="266"/>
      <c r="JIE274" s="266"/>
      <c r="JIF274" s="266"/>
      <c r="JIG274" s="266"/>
      <c r="JIH274" s="266"/>
      <c r="JII274" s="266"/>
      <c r="JIJ274" s="266"/>
      <c r="JIK274" s="266"/>
      <c r="JIL274" s="266"/>
      <c r="JIM274" s="266"/>
      <c r="JIN274" s="266"/>
      <c r="JIO274" s="266"/>
      <c r="JIP274" s="266"/>
      <c r="JIQ274" s="266"/>
      <c r="JIR274" s="266"/>
      <c r="JIS274" s="266"/>
      <c r="JIT274" s="266"/>
      <c r="JIU274" s="266"/>
      <c r="JIV274" s="266"/>
      <c r="JIW274" s="266"/>
      <c r="JIX274" s="266"/>
      <c r="JIY274" s="266"/>
      <c r="JIZ274" s="266"/>
      <c r="JJA274" s="266"/>
      <c r="JJB274" s="266"/>
      <c r="JJC274" s="266"/>
      <c r="JJD274" s="266"/>
      <c r="JJE274" s="266"/>
      <c r="JJF274" s="266"/>
      <c r="JJG274" s="266"/>
      <c r="JJH274" s="266"/>
      <c r="JJI274" s="266"/>
      <c r="JJJ274" s="266"/>
      <c r="JJK274" s="266"/>
      <c r="JJL274" s="266"/>
      <c r="JJM274" s="266"/>
      <c r="JJN274" s="266"/>
      <c r="JJO274" s="266"/>
      <c r="JJP274" s="266"/>
      <c r="JJQ274" s="266"/>
      <c r="JJR274" s="266"/>
      <c r="JJS274" s="266"/>
      <c r="JJT274" s="266"/>
      <c r="JJU274" s="266"/>
      <c r="JJV274" s="266"/>
      <c r="JJW274" s="266"/>
      <c r="JJX274" s="266"/>
      <c r="JJY274" s="266"/>
      <c r="JJZ274" s="266"/>
      <c r="JKA274" s="266"/>
      <c r="JKB274" s="266"/>
      <c r="JKC274" s="266"/>
      <c r="JKD274" s="266"/>
      <c r="JKE274" s="266"/>
      <c r="JKF274" s="266"/>
      <c r="JKG274" s="266"/>
      <c r="JKH274" s="266"/>
      <c r="JKI274" s="266"/>
      <c r="JKJ274" s="266"/>
      <c r="JKK274" s="266"/>
      <c r="JKL274" s="266"/>
      <c r="JKM274" s="266"/>
      <c r="JKN274" s="266"/>
      <c r="JKO274" s="266"/>
      <c r="JKP274" s="266"/>
      <c r="JKQ274" s="266"/>
      <c r="JKR274" s="266"/>
      <c r="JKS274" s="266"/>
      <c r="JKT274" s="266"/>
      <c r="JKU274" s="266"/>
      <c r="JKV274" s="266"/>
      <c r="JKW274" s="266"/>
      <c r="JKX274" s="266"/>
      <c r="JKY274" s="266"/>
      <c r="JKZ274" s="266"/>
      <c r="JLA274" s="266"/>
      <c r="JLB274" s="266"/>
      <c r="JLC274" s="266"/>
      <c r="JLD274" s="266"/>
      <c r="JLE274" s="266"/>
      <c r="JLF274" s="266"/>
      <c r="JLG274" s="266"/>
      <c r="JLH274" s="266"/>
      <c r="JLI274" s="266"/>
      <c r="JLJ274" s="266"/>
      <c r="JLK274" s="266"/>
      <c r="JLL274" s="266"/>
      <c r="JLM274" s="266"/>
      <c r="JLN274" s="266"/>
      <c r="JLO274" s="266"/>
      <c r="JLP274" s="266"/>
      <c r="JLQ274" s="266"/>
      <c r="JLR274" s="266"/>
      <c r="JLS274" s="266"/>
      <c r="JLT274" s="266"/>
      <c r="JLU274" s="266"/>
      <c r="JLV274" s="266"/>
      <c r="JLW274" s="266"/>
      <c r="JLX274" s="266"/>
      <c r="JLY274" s="266"/>
      <c r="JLZ274" s="266"/>
      <c r="JMA274" s="266"/>
      <c r="JMB274" s="266"/>
      <c r="JMC274" s="266"/>
      <c r="JMD274" s="266"/>
      <c r="JME274" s="266"/>
      <c r="JMF274" s="266"/>
      <c r="JMG274" s="266"/>
      <c r="JMH274" s="266"/>
      <c r="JMI274" s="266"/>
      <c r="JMJ274" s="266"/>
      <c r="JMK274" s="266"/>
      <c r="JML274" s="266"/>
      <c r="JMM274" s="266"/>
      <c r="JMN274" s="266"/>
      <c r="JMO274" s="266"/>
      <c r="JMP274" s="266"/>
      <c r="JMQ274" s="266"/>
      <c r="JMR274" s="266"/>
      <c r="JMS274" s="266"/>
      <c r="JMT274" s="266"/>
      <c r="JMU274" s="266"/>
      <c r="JMV274" s="266"/>
      <c r="JMW274" s="266"/>
      <c r="JMX274" s="266"/>
      <c r="JMY274" s="266"/>
      <c r="JMZ274" s="266"/>
      <c r="JNA274" s="266"/>
      <c r="JNB274" s="266"/>
      <c r="JNC274" s="266"/>
      <c r="JND274" s="266"/>
      <c r="JNE274" s="266"/>
      <c r="JNF274" s="266"/>
      <c r="JNG274" s="266"/>
      <c r="JNH274" s="266"/>
      <c r="JNI274" s="266"/>
      <c r="JNJ274" s="266"/>
      <c r="JNK274" s="266"/>
      <c r="JNL274" s="266"/>
      <c r="JNM274" s="266"/>
      <c r="JNN274" s="266"/>
      <c r="JNO274" s="266"/>
      <c r="JNP274" s="266"/>
      <c r="JNQ274" s="266"/>
      <c r="JNR274" s="266"/>
      <c r="JNS274" s="266"/>
      <c r="JNT274" s="266"/>
      <c r="JNU274" s="266"/>
      <c r="JNV274" s="266"/>
      <c r="JNW274" s="266"/>
      <c r="JNX274" s="266"/>
      <c r="JNY274" s="266"/>
      <c r="JNZ274" s="266"/>
      <c r="JOA274" s="266"/>
      <c r="JOB274" s="266"/>
      <c r="JOC274" s="266"/>
      <c r="JOD274" s="266"/>
      <c r="JOE274" s="266"/>
      <c r="JOF274" s="266"/>
      <c r="JOG274" s="266"/>
      <c r="JOH274" s="266"/>
      <c r="JOI274" s="266"/>
      <c r="JOJ274" s="266"/>
      <c r="JOK274" s="266"/>
      <c r="JOL274" s="266"/>
      <c r="JOM274" s="266"/>
      <c r="JON274" s="266"/>
      <c r="JOO274" s="266"/>
      <c r="JOP274" s="266"/>
      <c r="JOQ274" s="266"/>
      <c r="JOR274" s="266"/>
      <c r="JOS274" s="266"/>
      <c r="JOT274" s="266"/>
      <c r="JOU274" s="266"/>
      <c r="JOV274" s="266"/>
      <c r="JOW274" s="266"/>
      <c r="JOX274" s="266"/>
      <c r="JOY274" s="266"/>
      <c r="JOZ274" s="266"/>
      <c r="JPA274" s="266"/>
      <c r="JPB274" s="266"/>
      <c r="JPC274" s="266"/>
      <c r="JPD274" s="266"/>
      <c r="JPE274" s="266"/>
      <c r="JPF274" s="266"/>
      <c r="JPG274" s="266"/>
      <c r="JPH274" s="266"/>
      <c r="JPI274" s="266"/>
      <c r="JPJ274" s="266"/>
      <c r="JPK274" s="266"/>
      <c r="JPL274" s="266"/>
      <c r="JPM274" s="266"/>
      <c r="JPN274" s="266"/>
      <c r="JPO274" s="266"/>
      <c r="JPP274" s="266"/>
      <c r="JPQ274" s="266"/>
      <c r="JPR274" s="266"/>
      <c r="JPS274" s="266"/>
      <c r="JPT274" s="266"/>
      <c r="JPU274" s="266"/>
      <c r="JPV274" s="266"/>
      <c r="JPW274" s="266"/>
      <c r="JPX274" s="266"/>
      <c r="JPY274" s="266"/>
      <c r="JPZ274" s="266"/>
      <c r="JQA274" s="266"/>
      <c r="JQB274" s="266"/>
      <c r="JQC274" s="266"/>
      <c r="JQD274" s="266"/>
      <c r="JQE274" s="266"/>
      <c r="JQF274" s="266"/>
      <c r="JQG274" s="266"/>
      <c r="JQH274" s="266"/>
      <c r="JQI274" s="266"/>
      <c r="JQJ274" s="266"/>
      <c r="JQK274" s="266"/>
      <c r="JQL274" s="266"/>
      <c r="JQM274" s="266"/>
      <c r="JQN274" s="266"/>
      <c r="JQO274" s="266"/>
      <c r="JQP274" s="266"/>
      <c r="JQQ274" s="266"/>
      <c r="JQR274" s="266"/>
      <c r="JQS274" s="266"/>
      <c r="JQT274" s="266"/>
      <c r="JQU274" s="266"/>
      <c r="JQV274" s="266"/>
      <c r="JQW274" s="266"/>
      <c r="JQX274" s="266"/>
      <c r="JQY274" s="266"/>
      <c r="JQZ274" s="266"/>
      <c r="JRA274" s="266"/>
      <c r="JRB274" s="266"/>
      <c r="JRC274" s="266"/>
      <c r="JRD274" s="266"/>
      <c r="JRE274" s="266"/>
      <c r="JRF274" s="266"/>
      <c r="JRG274" s="266"/>
      <c r="JRH274" s="266"/>
      <c r="JRI274" s="266"/>
      <c r="JRJ274" s="266"/>
      <c r="JRK274" s="266"/>
      <c r="JRL274" s="266"/>
      <c r="JRM274" s="266"/>
      <c r="JRN274" s="266"/>
      <c r="JRO274" s="266"/>
      <c r="JRP274" s="266"/>
      <c r="JRQ274" s="266"/>
      <c r="JRR274" s="266"/>
      <c r="JRS274" s="266"/>
      <c r="JRT274" s="266"/>
      <c r="JRU274" s="266"/>
      <c r="JRV274" s="266"/>
      <c r="JRW274" s="266"/>
      <c r="JRX274" s="266"/>
      <c r="JRY274" s="266"/>
      <c r="JRZ274" s="266"/>
      <c r="JSA274" s="266"/>
      <c r="JSB274" s="266"/>
      <c r="JSC274" s="266"/>
      <c r="JSD274" s="266"/>
      <c r="JSE274" s="266"/>
      <c r="JSF274" s="266"/>
      <c r="JSG274" s="266"/>
      <c r="JSH274" s="266"/>
      <c r="JSI274" s="266"/>
      <c r="JSJ274" s="266"/>
      <c r="JSK274" s="266"/>
      <c r="JSL274" s="266"/>
      <c r="JSM274" s="266"/>
      <c r="JSN274" s="266"/>
      <c r="JSO274" s="266"/>
      <c r="JSP274" s="266"/>
      <c r="JSQ274" s="266"/>
      <c r="JSR274" s="266"/>
      <c r="JSS274" s="266"/>
      <c r="JST274" s="266"/>
      <c r="JSU274" s="266"/>
      <c r="JSV274" s="266"/>
      <c r="JSW274" s="266"/>
      <c r="JSX274" s="266"/>
      <c r="JSY274" s="266"/>
      <c r="JSZ274" s="266"/>
      <c r="JTA274" s="266"/>
      <c r="JTB274" s="266"/>
      <c r="JTC274" s="266"/>
      <c r="JTD274" s="266"/>
      <c r="JTE274" s="266"/>
      <c r="JTF274" s="266"/>
      <c r="JTG274" s="266"/>
      <c r="JTH274" s="266"/>
      <c r="JTI274" s="266"/>
      <c r="JTJ274" s="266"/>
      <c r="JTK274" s="266"/>
      <c r="JTL274" s="266"/>
      <c r="JTM274" s="266"/>
      <c r="JTN274" s="266"/>
      <c r="JTO274" s="266"/>
      <c r="JTP274" s="266"/>
      <c r="JTQ274" s="266"/>
      <c r="JTR274" s="266"/>
      <c r="JTS274" s="266"/>
      <c r="JTT274" s="266"/>
      <c r="JTU274" s="266"/>
      <c r="JTV274" s="266"/>
      <c r="JTW274" s="266"/>
      <c r="JTX274" s="266"/>
      <c r="JTY274" s="266"/>
      <c r="JTZ274" s="266"/>
      <c r="JUA274" s="266"/>
      <c r="JUB274" s="266"/>
      <c r="JUC274" s="266"/>
      <c r="JUD274" s="266"/>
      <c r="JUE274" s="266"/>
      <c r="JUF274" s="266"/>
      <c r="JUG274" s="266"/>
      <c r="JUH274" s="266"/>
      <c r="JUI274" s="266"/>
      <c r="JUJ274" s="266"/>
      <c r="JUK274" s="266"/>
      <c r="JUL274" s="266"/>
      <c r="JUM274" s="266"/>
      <c r="JUN274" s="266"/>
      <c r="JUO274" s="266"/>
      <c r="JUP274" s="266"/>
      <c r="JUQ274" s="266"/>
      <c r="JUR274" s="266"/>
      <c r="JUS274" s="266"/>
      <c r="JUT274" s="266"/>
      <c r="JUU274" s="266"/>
      <c r="JUV274" s="266"/>
      <c r="JUW274" s="266"/>
      <c r="JUX274" s="266"/>
      <c r="JUY274" s="266"/>
      <c r="JUZ274" s="266"/>
      <c r="JVA274" s="266"/>
      <c r="JVB274" s="266"/>
      <c r="JVC274" s="266"/>
      <c r="JVD274" s="266"/>
      <c r="JVE274" s="266"/>
      <c r="JVF274" s="266"/>
      <c r="JVG274" s="266"/>
      <c r="JVH274" s="266"/>
      <c r="JVI274" s="266"/>
      <c r="JVJ274" s="266"/>
      <c r="JVK274" s="266"/>
      <c r="JVL274" s="266"/>
      <c r="JVM274" s="266"/>
      <c r="JVN274" s="266"/>
      <c r="JVO274" s="266"/>
      <c r="JVP274" s="266"/>
      <c r="JVQ274" s="266"/>
      <c r="JVR274" s="266"/>
      <c r="JVS274" s="266"/>
      <c r="JVT274" s="266"/>
      <c r="JVU274" s="266"/>
      <c r="JVV274" s="266"/>
      <c r="JVW274" s="266"/>
      <c r="JVX274" s="266"/>
      <c r="JVY274" s="266"/>
      <c r="JVZ274" s="266"/>
      <c r="JWA274" s="266"/>
      <c r="JWB274" s="266"/>
      <c r="JWC274" s="266"/>
      <c r="JWD274" s="266"/>
      <c r="JWE274" s="266"/>
      <c r="JWF274" s="266"/>
      <c r="JWG274" s="266"/>
      <c r="JWH274" s="266"/>
      <c r="JWI274" s="266"/>
      <c r="JWJ274" s="266"/>
      <c r="JWK274" s="266"/>
      <c r="JWL274" s="266"/>
      <c r="JWM274" s="266"/>
      <c r="JWN274" s="266"/>
      <c r="JWO274" s="266"/>
      <c r="JWP274" s="266"/>
      <c r="JWQ274" s="266"/>
      <c r="JWR274" s="266"/>
      <c r="JWS274" s="266"/>
      <c r="JWT274" s="266"/>
      <c r="JWU274" s="266"/>
      <c r="JWV274" s="266"/>
      <c r="JWW274" s="266"/>
      <c r="JWX274" s="266"/>
      <c r="JWY274" s="266"/>
      <c r="JWZ274" s="266"/>
      <c r="JXA274" s="266"/>
      <c r="JXB274" s="266"/>
      <c r="JXC274" s="266"/>
      <c r="JXD274" s="266"/>
      <c r="JXE274" s="266"/>
      <c r="JXF274" s="266"/>
      <c r="JXG274" s="266"/>
      <c r="JXH274" s="266"/>
      <c r="JXI274" s="266"/>
      <c r="JXJ274" s="266"/>
      <c r="JXK274" s="266"/>
      <c r="JXL274" s="266"/>
      <c r="JXM274" s="266"/>
      <c r="JXN274" s="266"/>
      <c r="JXO274" s="266"/>
      <c r="JXP274" s="266"/>
      <c r="JXQ274" s="266"/>
      <c r="JXR274" s="266"/>
      <c r="JXS274" s="266"/>
      <c r="JXT274" s="266"/>
      <c r="JXU274" s="266"/>
      <c r="JXV274" s="266"/>
      <c r="JXW274" s="266"/>
      <c r="JXX274" s="266"/>
      <c r="JXY274" s="266"/>
      <c r="JXZ274" s="266"/>
      <c r="JYA274" s="266"/>
      <c r="JYB274" s="266"/>
      <c r="JYC274" s="266"/>
      <c r="JYD274" s="266"/>
      <c r="JYE274" s="266"/>
      <c r="JYF274" s="266"/>
      <c r="JYG274" s="266"/>
      <c r="JYH274" s="266"/>
      <c r="JYI274" s="266"/>
      <c r="JYJ274" s="266"/>
      <c r="JYK274" s="266"/>
      <c r="JYL274" s="266"/>
      <c r="JYM274" s="266"/>
      <c r="JYN274" s="266"/>
      <c r="JYO274" s="266"/>
      <c r="JYP274" s="266"/>
      <c r="JYQ274" s="266"/>
      <c r="JYR274" s="266"/>
      <c r="JYS274" s="266"/>
      <c r="JYT274" s="266"/>
      <c r="JYU274" s="266"/>
      <c r="JYV274" s="266"/>
      <c r="JYW274" s="266"/>
      <c r="JYX274" s="266"/>
      <c r="JYY274" s="266"/>
      <c r="JYZ274" s="266"/>
      <c r="JZA274" s="266"/>
      <c r="JZB274" s="266"/>
      <c r="JZC274" s="266"/>
      <c r="JZD274" s="266"/>
      <c r="JZE274" s="266"/>
      <c r="JZF274" s="266"/>
      <c r="JZG274" s="266"/>
      <c r="JZH274" s="266"/>
      <c r="JZI274" s="266"/>
      <c r="JZJ274" s="266"/>
      <c r="JZK274" s="266"/>
      <c r="JZL274" s="266"/>
      <c r="JZM274" s="266"/>
      <c r="JZN274" s="266"/>
      <c r="JZO274" s="266"/>
      <c r="JZP274" s="266"/>
      <c r="JZQ274" s="266"/>
      <c r="JZR274" s="266"/>
      <c r="JZS274" s="266"/>
      <c r="JZT274" s="266"/>
      <c r="JZU274" s="266"/>
      <c r="JZV274" s="266"/>
      <c r="JZW274" s="266"/>
      <c r="JZX274" s="266"/>
      <c r="JZY274" s="266"/>
      <c r="JZZ274" s="266"/>
      <c r="KAA274" s="266"/>
      <c r="KAB274" s="266"/>
      <c r="KAC274" s="266"/>
      <c r="KAD274" s="266"/>
      <c r="KAE274" s="266"/>
      <c r="KAF274" s="266"/>
      <c r="KAG274" s="266"/>
      <c r="KAH274" s="266"/>
      <c r="KAI274" s="266"/>
      <c r="KAJ274" s="266"/>
      <c r="KAK274" s="266"/>
      <c r="KAL274" s="266"/>
      <c r="KAM274" s="266"/>
      <c r="KAN274" s="266"/>
      <c r="KAO274" s="266"/>
      <c r="KAP274" s="266"/>
      <c r="KAQ274" s="266"/>
      <c r="KAR274" s="266"/>
      <c r="KAS274" s="266"/>
      <c r="KAT274" s="266"/>
      <c r="KAU274" s="266"/>
      <c r="KAV274" s="266"/>
      <c r="KAW274" s="266"/>
      <c r="KAX274" s="266"/>
      <c r="KAY274" s="266"/>
      <c r="KAZ274" s="266"/>
      <c r="KBA274" s="266"/>
      <c r="KBB274" s="266"/>
      <c r="KBC274" s="266"/>
      <c r="KBD274" s="266"/>
      <c r="KBE274" s="266"/>
      <c r="KBF274" s="266"/>
      <c r="KBG274" s="266"/>
      <c r="KBH274" s="266"/>
      <c r="KBI274" s="266"/>
      <c r="KBJ274" s="266"/>
      <c r="KBK274" s="266"/>
      <c r="KBL274" s="266"/>
      <c r="KBM274" s="266"/>
      <c r="KBN274" s="266"/>
      <c r="KBO274" s="266"/>
      <c r="KBP274" s="266"/>
      <c r="KBQ274" s="266"/>
      <c r="KBR274" s="266"/>
      <c r="KBS274" s="266"/>
      <c r="KBT274" s="266"/>
      <c r="KBU274" s="266"/>
      <c r="KBV274" s="266"/>
      <c r="KBW274" s="266"/>
      <c r="KBX274" s="266"/>
      <c r="KBY274" s="266"/>
      <c r="KBZ274" s="266"/>
      <c r="KCA274" s="266"/>
      <c r="KCB274" s="266"/>
      <c r="KCC274" s="266"/>
      <c r="KCD274" s="266"/>
      <c r="KCE274" s="266"/>
      <c r="KCF274" s="266"/>
      <c r="KCG274" s="266"/>
      <c r="KCH274" s="266"/>
      <c r="KCI274" s="266"/>
      <c r="KCJ274" s="266"/>
      <c r="KCK274" s="266"/>
      <c r="KCL274" s="266"/>
      <c r="KCM274" s="266"/>
      <c r="KCN274" s="266"/>
      <c r="KCO274" s="266"/>
      <c r="KCP274" s="266"/>
      <c r="KCQ274" s="266"/>
      <c r="KCR274" s="266"/>
      <c r="KCS274" s="266"/>
      <c r="KCT274" s="266"/>
      <c r="KCU274" s="266"/>
      <c r="KCV274" s="266"/>
      <c r="KCW274" s="266"/>
      <c r="KCX274" s="266"/>
      <c r="KCY274" s="266"/>
      <c r="KCZ274" s="266"/>
      <c r="KDA274" s="266"/>
      <c r="KDB274" s="266"/>
      <c r="KDC274" s="266"/>
      <c r="KDD274" s="266"/>
      <c r="KDE274" s="266"/>
      <c r="KDF274" s="266"/>
      <c r="KDG274" s="266"/>
      <c r="KDH274" s="266"/>
      <c r="KDI274" s="266"/>
      <c r="KDJ274" s="266"/>
      <c r="KDK274" s="266"/>
      <c r="KDL274" s="266"/>
      <c r="KDM274" s="266"/>
      <c r="KDN274" s="266"/>
      <c r="KDO274" s="266"/>
      <c r="KDP274" s="266"/>
      <c r="KDQ274" s="266"/>
      <c r="KDR274" s="266"/>
      <c r="KDS274" s="266"/>
      <c r="KDT274" s="266"/>
      <c r="KDU274" s="266"/>
      <c r="KDV274" s="266"/>
      <c r="KDW274" s="266"/>
      <c r="KDX274" s="266"/>
      <c r="KDY274" s="266"/>
      <c r="KDZ274" s="266"/>
      <c r="KEA274" s="266"/>
      <c r="KEB274" s="266"/>
      <c r="KEC274" s="266"/>
      <c r="KED274" s="266"/>
      <c r="KEE274" s="266"/>
      <c r="KEF274" s="266"/>
      <c r="KEG274" s="266"/>
      <c r="KEH274" s="266"/>
      <c r="KEI274" s="266"/>
      <c r="KEJ274" s="266"/>
      <c r="KEK274" s="266"/>
      <c r="KEL274" s="266"/>
      <c r="KEM274" s="266"/>
      <c r="KEN274" s="266"/>
      <c r="KEO274" s="266"/>
      <c r="KEP274" s="266"/>
      <c r="KEQ274" s="266"/>
      <c r="KER274" s="266"/>
      <c r="KES274" s="266"/>
      <c r="KET274" s="266"/>
      <c r="KEU274" s="266"/>
      <c r="KEV274" s="266"/>
      <c r="KEW274" s="266"/>
      <c r="KEX274" s="266"/>
      <c r="KEY274" s="266"/>
      <c r="KEZ274" s="266"/>
      <c r="KFA274" s="266"/>
      <c r="KFB274" s="266"/>
      <c r="KFC274" s="266"/>
      <c r="KFD274" s="266"/>
      <c r="KFE274" s="266"/>
      <c r="KFF274" s="266"/>
      <c r="KFG274" s="266"/>
      <c r="KFH274" s="266"/>
      <c r="KFI274" s="266"/>
      <c r="KFJ274" s="266"/>
      <c r="KFK274" s="266"/>
      <c r="KFL274" s="266"/>
      <c r="KFM274" s="266"/>
      <c r="KFN274" s="266"/>
      <c r="KFO274" s="266"/>
      <c r="KFP274" s="266"/>
      <c r="KFQ274" s="266"/>
      <c r="KFR274" s="266"/>
      <c r="KFS274" s="266"/>
      <c r="KFT274" s="266"/>
      <c r="KFU274" s="266"/>
      <c r="KFV274" s="266"/>
      <c r="KFW274" s="266"/>
      <c r="KFX274" s="266"/>
      <c r="KFY274" s="266"/>
      <c r="KFZ274" s="266"/>
      <c r="KGA274" s="266"/>
      <c r="KGB274" s="266"/>
      <c r="KGC274" s="266"/>
      <c r="KGD274" s="266"/>
      <c r="KGE274" s="266"/>
      <c r="KGF274" s="266"/>
      <c r="KGG274" s="266"/>
      <c r="KGH274" s="266"/>
      <c r="KGI274" s="266"/>
      <c r="KGJ274" s="266"/>
      <c r="KGK274" s="266"/>
      <c r="KGL274" s="266"/>
      <c r="KGM274" s="266"/>
      <c r="KGN274" s="266"/>
      <c r="KGO274" s="266"/>
      <c r="KGP274" s="266"/>
      <c r="KGQ274" s="266"/>
      <c r="KGR274" s="266"/>
      <c r="KGS274" s="266"/>
      <c r="KGT274" s="266"/>
      <c r="KGU274" s="266"/>
      <c r="KGV274" s="266"/>
      <c r="KGW274" s="266"/>
      <c r="KGX274" s="266"/>
      <c r="KGY274" s="266"/>
      <c r="KGZ274" s="266"/>
      <c r="KHA274" s="266"/>
      <c r="KHB274" s="266"/>
      <c r="KHC274" s="266"/>
      <c r="KHD274" s="266"/>
      <c r="KHE274" s="266"/>
      <c r="KHF274" s="266"/>
      <c r="KHG274" s="266"/>
      <c r="KHH274" s="266"/>
      <c r="KHI274" s="266"/>
      <c r="KHJ274" s="266"/>
      <c r="KHK274" s="266"/>
      <c r="KHL274" s="266"/>
      <c r="KHM274" s="266"/>
      <c r="KHN274" s="266"/>
      <c r="KHO274" s="266"/>
      <c r="KHP274" s="266"/>
      <c r="KHQ274" s="266"/>
      <c r="KHR274" s="266"/>
      <c r="KHS274" s="266"/>
      <c r="KHT274" s="266"/>
      <c r="KHU274" s="266"/>
      <c r="KHV274" s="266"/>
      <c r="KHW274" s="266"/>
      <c r="KHX274" s="266"/>
      <c r="KHY274" s="266"/>
      <c r="KHZ274" s="266"/>
      <c r="KIA274" s="266"/>
      <c r="KIB274" s="266"/>
      <c r="KIC274" s="266"/>
      <c r="KID274" s="266"/>
      <c r="KIE274" s="266"/>
      <c r="KIF274" s="266"/>
      <c r="KIG274" s="266"/>
      <c r="KIH274" s="266"/>
      <c r="KII274" s="266"/>
      <c r="KIJ274" s="266"/>
      <c r="KIK274" s="266"/>
      <c r="KIL274" s="266"/>
      <c r="KIM274" s="266"/>
      <c r="KIN274" s="266"/>
      <c r="KIO274" s="266"/>
      <c r="KIP274" s="266"/>
      <c r="KIQ274" s="266"/>
      <c r="KIR274" s="266"/>
      <c r="KIS274" s="266"/>
      <c r="KIT274" s="266"/>
      <c r="KIU274" s="266"/>
      <c r="KIV274" s="266"/>
      <c r="KIW274" s="266"/>
      <c r="KIX274" s="266"/>
      <c r="KIY274" s="266"/>
      <c r="KIZ274" s="266"/>
      <c r="KJA274" s="266"/>
      <c r="KJB274" s="266"/>
      <c r="KJC274" s="266"/>
      <c r="KJD274" s="266"/>
      <c r="KJE274" s="266"/>
      <c r="KJF274" s="266"/>
      <c r="KJG274" s="266"/>
      <c r="KJH274" s="266"/>
      <c r="KJI274" s="266"/>
      <c r="KJJ274" s="266"/>
      <c r="KJK274" s="266"/>
      <c r="KJL274" s="266"/>
      <c r="KJM274" s="266"/>
      <c r="KJN274" s="266"/>
      <c r="KJO274" s="266"/>
      <c r="KJP274" s="266"/>
      <c r="KJQ274" s="266"/>
      <c r="KJR274" s="266"/>
      <c r="KJS274" s="266"/>
      <c r="KJT274" s="266"/>
      <c r="KJU274" s="266"/>
      <c r="KJV274" s="266"/>
      <c r="KJW274" s="266"/>
      <c r="KJX274" s="266"/>
      <c r="KJY274" s="266"/>
      <c r="KJZ274" s="266"/>
      <c r="KKA274" s="266"/>
      <c r="KKB274" s="266"/>
      <c r="KKC274" s="266"/>
      <c r="KKD274" s="266"/>
      <c r="KKE274" s="266"/>
      <c r="KKF274" s="266"/>
      <c r="KKG274" s="266"/>
      <c r="KKH274" s="266"/>
      <c r="KKI274" s="266"/>
      <c r="KKJ274" s="266"/>
      <c r="KKK274" s="266"/>
      <c r="KKL274" s="266"/>
      <c r="KKM274" s="266"/>
      <c r="KKN274" s="266"/>
      <c r="KKO274" s="266"/>
      <c r="KKP274" s="266"/>
      <c r="KKQ274" s="266"/>
      <c r="KKR274" s="266"/>
      <c r="KKS274" s="266"/>
      <c r="KKT274" s="266"/>
      <c r="KKU274" s="266"/>
      <c r="KKV274" s="266"/>
      <c r="KKW274" s="266"/>
      <c r="KKX274" s="266"/>
      <c r="KKY274" s="266"/>
      <c r="KKZ274" s="266"/>
      <c r="KLA274" s="266"/>
      <c r="KLB274" s="266"/>
      <c r="KLC274" s="266"/>
      <c r="KLD274" s="266"/>
      <c r="KLE274" s="266"/>
      <c r="KLF274" s="266"/>
      <c r="KLG274" s="266"/>
      <c r="KLH274" s="266"/>
      <c r="KLI274" s="266"/>
      <c r="KLJ274" s="266"/>
      <c r="KLK274" s="266"/>
      <c r="KLL274" s="266"/>
      <c r="KLM274" s="266"/>
      <c r="KLN274" s="266"/>
      <c r="KLO274" s="266"/>
      <c r="KLP274" s="266"/>
      <c r="KLQ274" s="266"/>
      <c r="KLR274" s="266"/>
      <c r="KLS274" s="266"/>
      <c r="KLT274" s="266"/>
      <c r="KLU274" s="266"/>
      <c r="KLV274" s="266"/>
      <c r="KLW274" s="266"/>
      <c r="KLX274" s="266"/>
      <c r="KLY274" s="266"/>
      <c r="KLZ274" s="266"/>
      <c r="KMA274" s="266"/>
      <c r="KMB274" s="266"/>
      <c r="KMC274" s="266"/>
      <c r="KMD274" s="266"/>
      <c r="KME274" s="266"/>
      <c r="KMF274" s="266"/>
      <c r="KMG274" s="266"/>
      <c r="KMH274" s="266"/>
      <c r="KMI274" s="266"/>
      <c r="KMJ274" s="266"/>
      <c r="KMK274" s="266"/>
      <c r="KML274" s="266"/>
      <c r="KMM274" s="266"/>
      <c r="KMN274" s="266"/>
      <c r="KMO274" s="266"/>
      <c r="KMP274" s="266"/>
      <c r="KMQ274" s="266"/>
      <c r="KMR274" s="266"/>
      <c r="KMS274" s="266"/>
      <c r="KMT274" s="266"/>
      <c r="KMU274" s="266"/>
      <c r="KMV274" s="266"/>
      <c r="KMW274" s="266"/>
      <c r="KMX274" s="266"/>
      <c r="KMY274" s="266"/>
      <c r="KMZ274" s="266"/>
      <c r="KNA274" s="266"/>
      <c r="KNB274" s="266"/>
      <c r="KNC274" s="266"/>
      <c r="KND274" s="266"/>
      <c r="KNE274" s="266"/>
      <c r="KNF274" s="266"/>
      <c r="KNG274" s="266"/>
      <c r="KNH274" s="266"/>
      <c r="KNI274" s="266"/>
      <c r="KNJ274" s="266"/>
      <c r="KNK274" s="266"/>
      <c r="KNL274" s="266"/>
      <c r="KNM274" s="266"/>
      <c r="KNN274" s="266"/>
      <c r="KNO274" s="266"/>
      <c r="KNP274" s="266"/>
      <c r="KNQ274" s="266"/>
      <c r="KNR274" s="266"/>
      <c r="KNS274" s="266"/>
      <c r="KNT274" s="266"/>
      <c r="KNU274" s="266"/>
      <c r="KNV274" s="266"/>
      <c r="KNW274" s="266"/>
      <c r="KNX274" s="266"/>
      <c r="KNY274" s="266"/>
      <c r="KNZ274" s="266"/>
      <c r="KOA274" s="266"/>
      <c r="KOB274" s="266"/>
      <c r="KOC274" s="266"/>
      <c r="KOD274" s="266"/>
      <c r="KOE274" s="266"/>
      <c r="KOF274" s="266"/>
      <c r="KOG274" s="266"/>
      <c r="KOH274" s="266"/>
      <c r="KOI274" s="266"/>
      <c r="KOJ274" s="266"/>
      <c r="KOK274" s="266"/>
      <c r="KOL274" s="266"/>
      <c r="KOM274" s="266"/>
      <c r="KON274" s="266"/>
      <c r="KOO274" s="266"/>
      <c r="KOP274" s="266"/>
      <c r="KOQ274" s="266"/>
      <c r="KOR274" s="266"/>
      <c r="KOS274" s="266"/>
      <c r="KOT274" s="266"/>
      <c r="KOU274" s="266"/>
      <c r="KOV274" s="266"/>
      <c r="KOW274" s="266"/>
      <c r="KOX274" s="266"/>
      <c r="KOY274" s="266"/>
      <c r="KOZ274" s="266"/>
      <c r="KPA274" s="266"/>
      <c r="KPB274" s="266"/>
      <c r="KPC274" s="266"/>
      <c r="KPD274" s="266"/>
      <c r="KPE274" s="266"/>
      <c r="KPF274" s="266"/>
      <c r="KPG274" s="266"/>
      <c r="KPH274" s="266"/>
      <c r="KPI274" s="266"/>
      <c r="KPJ274" s="266"/>
      <c r="KPK274" s="266"/>
      <c r="KPL274" s="266"/>
      <c r="KPM274" s="266"/>
      <c r="KPN274" s="266"/>
      <c r="KPO274" s="266"/>
      <c r="KPP274" s="266"/>
      <c r="KPQ274" s="266"/>
      <c r="KPR274" s="266"/>
      <c r="KPS274" s="266"/>
      <c r="KPT274" s="266"/>
      <c r="KPU274" s="266"/>
      <c r="KPV274" s="266"/>
      <c r="KPW274" s="266"/>
      <c r="KPX274" s="266"/>
      <c r="KPY274" s="266"/>
      <c r="KPZ274" s="266"/>
      <c r="KQA274" s="266"/>
      <c r="KQB274" s="266"/>
      <c r="KQC274" s="266"/>
      <c r="KQD274" s="266"/>
      <c r="KQE274" s="266"/>
      <c r="KQF274" s="266"/>
      <c r="KQG274" s="266"/>
      <c r="KQH274" s="266"/>
      <c r="KQI274" s="266"/>
      <c r="KQJ274" s="266"/>
      <c r="KQK274" s="266"/>
      <c r="KQL274" s="266"/>
      <c r="KQM274" s="266"/>
      <c r="KQN274" s="266"/>
      <c r="KQO274" s="266"/>
      <c r="KQP274" s="266"/>
      <c r="KQQ274" s="266"/>
      <c r="KQR274" s="266"/>
      <c r="KQS274" s="266"/>
      <c r="KQT274" s="266"/>
      <c r="KQU274" s="266"/>
      <c r="KQV274" s="266"/>
      <c r="KQW274" s="266"/>
      <c r="KQX274" s="266"/>
      <c r="KQY274" s="266"/>
      <c r="KQZ274" s="266"/>
      <c r="KRA274" s="266"/>
      <c r="KRB274" s="266"/>
      <c r="KRC274" s="266"/>
      <c r="KRD274" s="266"/>
      <c r="KRE274" s="266"/>
      <c r="KRF274" s="266"/>
      <c r="KRG274" s="266"/>
      <c r="KRH274" s="266"/>
      <c r="KRI274" s="266"/>
      <c r="KRJ274" s="266"/>
      <c r="KRK274" s="266"/>
      <c r="KRL274" s="266"/>
      <c r="KRM274" s="266"/>
      <c r="KRN274" s="266"/>
      <c r="KRO274" s="266"/>
      <c r="KRP274" s="266"/>
      <c r="KRQ274" s="266"/>
      <c r="KRR274" s="266"/>
      <c r="KRS274" s="266"/>
      <c r="KRT274" s="266"/>
      <c r="KRU274" s="266"/>
      <c r="KRV274" s="266"/>
      <c r="KRW274" s="266"/>
      <c r="KRX274" s="266"/>
      <c r="KRY274" s="266"/>
      <c r="KRZ274" s="266"/>
      <c r="KSA274" s="266"/>
      <c r="KSB274" s="266"/>
      <c r="KSC274" s="266"/>
      <c r="KSD274" s="266"/>
      <c r="KSE274" s="266"/>
      <c r="KSF274" s="266"/>
      <c r="KSG274" s="266"/>
      <c r="KSH274" s="266"/>
      <c r="KSI274" s="266"/>
      <c r="KSJ274" s="266"/>
      <c r="KSK274" s="266"/>
      <c r="KSL274" s="266"/>
      <c r="KSM274" s="266"/>
      <c r="KSN274" s="266"/>
      <c r="KSO274" s="266"/>
      <c r="KSP274" s="266"/>
      <c r="KSQ274" s="266"/>
      <c r="KSR274" s="266"/>
      <c r="KSS274" s="266"/>
      <c r="KST274" s="266"/>
      <c r="KSU274" s="266"/>
      <c r="KSV274" s="266"/>
      <c r="KSW274" s="266"/>
      <c r="KSX274" s="266"/>
      <c r="KSY274" s="266"/>
      <c r="KSZ274" s="266"/>
      <c r="KTA274" s="266"/>
      <c r="KTB274" s="266"/>
      <c r="KTC274" s="266"/>
      <c r="KTD274" s="266"/>
      <c r="KTE274" s="266"/>
      <c r="KTF274" s="266"/>
      <c r="KTG274" s="266"/>
      <c r="KTH274" s="266"/>
      <c r="KTI274" s="266"/>
      <c r="KTJ274" s="266"/>
      <c r="KTK274" s="266"/>
      <c r="KTL274" s="266"/>
      <c r="KTM274" s="266"/>
      <c r="KTN274" s="266"/>
      <c r="KTO274" s="266"/>
      <c r="KTP274" s="266"/>
      <c r="KTQ274" s="266"/>
      <c r="KTR274" s="266"/>
      <c r="KTS274" s="266"/>
      <c r="KTT274" s="266"/>
      <c r="KTU274" s="266"/>
      <c r="KTV274" s="266"/>
      <c r="KTW274" s="266"/>
      <c r="KTX274" s="266"/>
      <c r="KTY274" s="266"/>
      <c r="KTZ274" s="266"/>
      <c r="KUA274" s="266"/>
      <c r="KUB274" s="266"/>
      <c r="KUC274" s="266"/>
      <c r="KUD274" s="266"/>
      <c r="KUE274" s="266"/>
      <c r="KUF274" s="266"/>
      <c r="KUG274" s="266"/>
      <c r="KUH274" s="266"/>
      <c r="KUI274" s="266"/>
      <c r="KUJ274" s="266"/>
      <c r="KUK274" s="266"/>
      <c r="KUL274" s="266"/>
      <c r="KUM274" s="266"/>
      <c r="KUN274" s="266"/>
      <c r="KUO274" s="266"/>
      <c r="KUP274" s="266"/>
      <c r="KUQ274" s="266"/>
      <c r="KUR274" s="266"/>
      <c r="KUS274" s="266"/>
      <c r="KUT274" s="266"/>
      <c r="KUU274" s="266"/>
      <c r="KUV274" s="266"/>
      <c r="KUW274" s="266"/>
      <c r="KUX274" s="266"/>
      <c r="KUY274" s="266"/>
      <c r="KUZ274" s="266"/>
      <c r="KVA274" s="266"/>
      <c r="KVB274" s="266"/>
      <c r="KVC274" s="266"/>
      <c r="KVD274" s="266"/>
      <c r="KVE274" s="266"/>
      <c r="KVF274" s="266"/>
      <c r="KVG274" s="266"/>
      <c r="KVH274" s="266"/>
      <c r="KVI274" s="266"/>
      <c r="KVJ274" s="266"/>
      <c r="KVK274" s="266"/>
      <c r="KVL274" s="266"/>
      <c r="KVM274" s="266"/>
      <c r="KVN274" s="266"/>
      <c r="KVO274" s="266"/>
      <c r="KVP274" s="266"/>
      <c r="KVQ274" s="266"/>
      <c r="KVR274" s="266"/>
      <c r="KVS274" s="266"/>
      <c r="KVT274" s="266"/>
      <c r="KVU274" s="266"/>
      <c r="KVV274" s="266"/>
      <c r="KVW274" s="266"/>
      <c r="KVX274" s="266"/>
      <c r="KVY274" s="266"/>
      <c r="KVZ274" s="266"/>
      <c r="KWA274" s="266"/>
      <c r="KWB274" s="266"/>
      <c r="KWC274" s="266"/>
      <c r="KWD274" s="266"/>
      <c r="KWE274" s="266"/>
      <c r="KWF274" s="266"/>
      <c r="KWG274" s="266"/>
      <c r="KWH274" s="266"/>
      <c r="KWI274" s="266"/>
      <c r="KWJ274" s="266"/>
      <c r="KWK274" s="266"/>
      <c r="KWL274" s="266"/>
      <c r="KWM274" s="266"/>
      <c r="KWN274" s="266"/>
      <c r="KWO274" s="266"/>
      <c r="KWP274" s="266"/>
      <c r="KWQ274" s="266"/>
      <c r="KWR274" s="266"/>
      <c r="KWS274" s="266"/>
      <c r="KWT274" s="266"/>
      <c r="KWU274" s="266"/>
      <c r="KWV274" s="266"/>
      <c r="KWW274" s="266"/>
      <c r="KWX274" s="266"/>
      <c r="KWY274" s="266"/>
      <c r="KWZ274" s="266"/>
      <c r="KXA274" s="266"/>
      <c r="KXB274" s="266"/>
      <c r="KXC274" s="266"/>
      <c r="KXD274" s="266"/>
      <c r="KXE274" s="266"/>
      <c r="KXF274" s="266"/>
      <c r="KXG274" s="266"/>
      <c r="KXH274" s="266"/>
      <c r="KXI274" s="266"/>
      <c r="KXJ274" s="266"/>
      <c r="KXK274" s="266"/>
      <c r="KXL274" s="266"/>
      <c r="KXM274" s="266"/>
      <c r="KXN274" s="266"/>
      <c r="KXO274" s="266"/>
      <c r="KXP274" s="266"/>
      <c r="KXQ274" s="266"/>
      <c r="KXR274" s="266"/>
      <c r="KXS274" s="266"/>
      <c r="KXT274" s="266"/>
      <c r="KXU274" s="266"/>
      <c r="KXV274" s="266"/>
      <c r="KXW274" s="266"/>
      <c r="KXX274" s="266"/>
      <c r="KXY274" s="266"/>
      <c r="KXZ274" s="266"/>
      <c r="KYA274" s="266"/>
      <c r="KYB274" s="266"/>
      <c r="KYC274" s="266"/>
      <c r="KYD274" s="266"/>
      <c r="KYE274" s="266"/>
      <c r="KYF274" s="266"/>
      <c r="KYG274" s="266"/>
      <c r="KYH274" s="266"/>
      <c r="KYI274" s="266"/>
      <c r="KYJ274" s="266"/>
      <c r="KYK274" s="266"/>
      <c r="KYL274" s="266"/>
      <c r="KYM274" s="266"/>
      <c r="KYN274" s="266"/>
      <c r="KYO274" s="266"/>
      <c r="KYP274" s="266"/>
      <c r="KYQ274" s="266"/>
      <c r="KYR274" s="266"/>
      <c r="KYS274" s="266"/>
      <c r="KYT274" s="266"/>
      <c r="KYU274" s="266"/>
      <c r="KYV274" s="266"/>
      <c r="KYW274" s="266"/>
      <c r="KYX274" s="266"/>
      <c r="KYY274" s="266"/>
      <c r="KYZ274" s="266"/>
      <c r="KZA274" s="266"/>
      <c r="KZB274" s="266"/>
      <c r="KZC274" s="266"/>
      <c r="KZD274" s="266"/>
      <c r="KZE274" s="266"/>
      <c r="KZF274" s="266"/>
      <c r="KZG274" s="266"/>
      <c r="KZH274" s="266"/>
      <c r="KZI274" s="266"/>
      <c r="KZJ274" s="266"/>
      <c r="KZK274" s="266"/>
      <c r="KZL274" s="266"/>
      <c r="KZM274" s="266"/>
      <c r="KZN274" s="266"/>
      <c r="KZO274" s="266"/>
      <c r="KZP274" s="266"/>
      <c r="KZQ274" s="266"/>
      <c r="KZR274" s="266"/>
      <c r="KZS274" s="266"/>
      <c r="KZT274" s="266"/>
      <c r="KZU274" s="266"/>
      <c r="KZV274" s="266"/>
      <c r="KZW274" s="266"/>
      <c r="KZX274" s="266"/>
      <c r="KZY274" s="266"/>
      <c r="KZZ274" s="266"/>
      <c r="LAA274" s="266"/>
      <c r="LAB274" s="266"/>
      <c r="LAC274" s="266"/>
      <c r="LAD274" s="266"/>
      <c r="LAE274" s="266"/>
      <c r="LAF274" s="266"/>
      <c r="LAG274" s="266"/>
      <c r="LAH274" s="266"/>
      <c r="LAI274" s="266"/>
      <c r="LAJ274" s="266"/>
      <c r="LAK274" s="266"/>
      <c r="LAL274" s="266"/>
      <c r="LAM274" s="266"/>
      <c r="LAN274" s="266"/>
      <c r="LAO274" s="266"/>
      <c r="LAP274" s="266"/>
      <c r="LAQ274" s="266"/>
      <c r="LAR274" s="266"/>
      <c r="LAS274" s="266"/>
      <c r="LAT274" s="266"/>
      <c r="LAU274" s="266"/>
      <c r="LAV274" s="266"/>
      <c r="LAW274" s="266"/>
      <c r="LAX274" s="266"/>
      <c r="LAY274" s="266"/>
      <c r="LAZ274" s="266"/>
      <c r="LBA274" s="266"/>
      <c r="LBB274" s="266"/>
      <c r="LBC274" s="266"/>
      <c r="LBD274" s="266"/>
      <c r="LBE274" s="266"/>
      <c r="LBF274" s="266"/>
      <c r="LBG274" s="266"/>
      <c r="LBH274" s="266"/>
      <c r="LBI274" s="266"/>
      <c r="LBJ274" s="266"/>
      <c r="LBK274" s="266"/>
      <c r="LBL274" s="266"/>
      <c r="LBM274" s="266"/>
      <c r="LBN274" s="266"/>
      <c r="LBO274" s="266"/>
      <c r="LBP274" s="266"/>
      <c r="LBQ274" s="266"/>
      <c r="LBR274" s="266"/>
      <c r="LBS274" s="266"/>
      <c r="LBT274" s="266"/>
      <c r="LBU274" s="266"/>
      <c r="LBV274" s="266"/>
      <c r="LBW274" s="266"/>
      <c r="LBX274" s="266"/>
      <c r="LBY274" s="266"/>
      <c r="LBZ274" s="266"/>
      <c r="LCA274" s="266"/>
      <c r="LCB274" s="266"/>
      <c r="LCC274" s="266"/>
      <c r="LCD274" s="266"/>
      <c r="LCE274" s="266"/>
      <c r="LCF274" s="266"/>
      <c r="LCG274" s="266"/>
      <c r="LCH274" s="266"/>
      <c r="LCI274" s="266"/>
      <c r="LCJ274" s="266"/>
      <c r="LCK274" s="266"/>
      <c r="LCL274" s="266"/>
      <c r="LCM274" s="266"/>
      <c r="LCN274" s="266"/>
      <c r="LCO274" s="266"/>
      <c r="LCP274" s="266"/>
      <c r="LCQ274" s="266"/>
      <c r="LCR274" s="266"/>
      <c r="LCS274" s="266"/>
      <c r="LCT274" s="266"/>
      <c r="LCU274" s="266"/>
      <c r="LCV274" s="266"/>
      <c r="LCW274" s="266"/>
      <c r="LCX274" s="266"/>
      <c r="LCY274" s="266"/>
      <c r="LCZ274" s="266"/>
      <c r="LDA274" s="266"/>
      <c r="LDB274" s="266"/>
      <c r="LDC274" s="266"/>
      <c r="LDD274" s="266"/>
      <c r="LDE274" s="266"/>
      <c r="LDF274" s="266"/>
      <c r="LDG274" s="266"/>
      <c r="LDH274" s="266"/>
      <c r="LDI274" s="266"/>
      <c r="LDJ274" s="266"/>
      <c r="LDK274" s="266"/>
      <c r="LDL274" s="266"/>
      <c r="LDM274" s="266"/>
      <c r="LDN274" s="266"/>
      <c r="LDO274" s="266"/>
      <c r="LDP274" s="266"/>
      <c r="LDQ274" s="266"/>
      <c r="LDR274" s="266"/>
      <c r="LDS274" s="266"/>
      <c r="LDT274" s="266"/>
      <c r="LDU274" s="266"/>
      <c r="LDV274" s="266"/>
      <c r="LDW274" s="266"/>
      <c r="LDX274" s="266"/>
      <c r="LDY274" s="266"/>
      <c r="LDZ274" s="266"/>
      <c r="LEA274" s="266"/>
      <c r="LEB274" s="266"/>
      <c r="LEC274" s="266"/>
      <c r="LED274" s="266"/>
      <c r="LEE274" s="266"/>
      <c r="LEF274" s="266"/>
      <c r="LEG274" s="266"/>
      <c r="LEH274" s="266"/>
      <c r="LEI274" s="266"/>
      <c r="LEJ274" s="266"/>
      <c r="LEK274" s="266"/>
      <c r="LEL274" s="266"/>
      <c r="LEM274" s="266"/>
      <c r="LEN274" s="266"/>
      <c r="LEO274" s="266"/>
      <c r="LEP274" s="266"/>
      <c r="LEQ274" s="266"/>
      <c r="LER274" s="266"/>
      <c r="LES274" s="266"/>
      <c r="LET274" s="266"/>
      <c r="LEU274" s="266"/>
      <c r="LEV274" s="266"/>
      <c r="LEW274" s="266"/>
      <c r="LEX274" s="266"/>
      <c r="LEY274" s="266"/>
      <c r="LEZ274" s="266"/>
      <c r="LFA274" s="266"/>
      <c r="LFB274" s="266"/>
      <c r="LFC274" s="266"/>
      <c r="LFD274" s="266"/>
      <c r="LFE274" s="266"/>
      <c r="LFF274" s="266"/>
      <c r="LFG274" s="266"/>
      <c r="LFH274" s="266"/>
      <c r="LFI274" s="266"/>
      <c r="LFJ274" s="266"/>
      <c r="LFK274" s="266"/>
      <c r="LFL274" s="266"/>
      <c r="LFM274" s="266"/>
      <c r="LFN274" s="266"/>
      <c r="LFO274" s="266"/>
      <c r="LFP274" s="266"/>
      <c r="LFQ274" s="266"/>
      <c r="LFR274" s="266"/>
      <c r="LFS274" s="266"/>
      <c r="LFT274" s="266"/>
      <c r="LFU274" s="266"/>
      <c r="LFV274" s="266"/>
      <c r="LFW274" s="266"/>
      <c r="LFX274" s="266"/>
      <c r="LFY274" s="266"/>
      <c r="LFZ274" s="266"/>
      <c r="LGA274" s="266"/>
      <c r="LGB274" s="266"/>
      <c r="LGC274" s="266"/>
      <c r="LGD274" s="266"/>
      <c r="LGE274" s="266"/>
      <c r="LGF274" s="266"/>
      <c r="LGG274" s="266"/>
      <c r="LGH274" s="266"/>
      <c r="LGI274" s="266"/>
      <c r="LGJ274" s="266"/>
      <c r="LGK274" s="266"/>
      <c r="LGL274" s="266"/>
      <c r="LGM274" s="266"/>
      <c r="LGN274" s="266"/>
      <c r="LGO274" s="266"/>
      <c r="LGP274" s="266"/>
      <c r="LGQ274" s="266"/>
      <c r="LGR274" s="266"/>
      <c r="LGS274" s="266"/>
      <c r="LGT274" s="266"/>
      <c r="LGU274" s="266"/>
      <c r="LGV274" s="266"/>
      <c r="LGW274" s="266"/>
      <c r="LGX274" s="266"/>
      <c r="LGY274" s="266"/>
      <c r="LGZ274" s="266"/>
      <c r="LHA274" s="266"/>
      <c r="LHB274" s="266"/>
      <c r="LHC274" s="266"/>
      <c r="LHD274" s="266"/>
      <c r="LHE274" s="266"/>
      <c r="LHF274" s="266"/>
      <c r="LHG274" s="266"/>
      <c r="LHH274" s="266"/>
      <c r="LHI274" s="266"/>
      <c r="LHJ274" s="266"/>
      <c r="LHK274" s="266"/>
      <c r="LHL274" s="266"/>
      <c r="LHM274" s="266"/>
      <c r="LHN274" s="266"/>
      <c r="LHO274" s="266"/>
      <c r="LHP274" s="266"/>
      <c r="LHQ274" s="266"/>
      <c r="LHR274" s="266"/>
      <c r="LHS274" s="266"/>
      <c r="LHT274" s="266"/>
      <c r="LHU274" s="266"/>
      <c r="LHV274" s="266"/>
      <c r="LHW274" s="266"/>
      <c r="LHX274" s="266"/>
      <c r="LHY274" s="266"/>
      <c r="LHZ274" s="266"/>
      <c r="LIA274" s="266"/>
      <c r="LIB274" s="266"/>
      <c r="LIC274" s="266"/>
      <c r="LID274" s="266"/>
      <c r="LIE274" s="266"/>
      <c r="LIF274" s="266"/>
      <c r="LIG274" s="266"/>
      <c r="LIH274" s="266"/>
      <c r="LII274" s="266"/>
      <c r="LIJ274" s="266"/>
      <c r="LIK274" s="266"/>
      <c r="LIL274" s="266"/>
      <c r="LIM274" s="266"/>
      <c r="LIN274" s="266"/>
      <c r="LIO274" s="266"/>
      <c r="LIP274" s="266"/>
      <c r="LIQ274" s="266"/>
      <c r="LIR274" s="266"/>
      <c r="LIS274" s="266"/>
      <c r="LIT274" s="266"/>
      <c r="LIU274" s="266"/>
      <c r="LIV274" s="266"/>
      <c r="LIW274" s="266"/>
      <c r="LIX274" s="266"/>
      <c r="LIY274" s="266"/>
      <c r="LIZ274" s="266"/>
      <c r="LJA274" s="266"/>
      <c r="LJB274" s="266"/>
      <c r="LJC274" s="266"/>
      <c r="LJD274" s="266"/>
      <c r="LJE274" s="266"/>
      <c r="LJF274" s="266"/>
      <c r="LJG274" s="266"/>
      <c r="LJH274" s="266"/>
      <c r="LJI274" s="266"/>
      <c r="LJJ274" s="266"/>
      <c r="LJK274" s="266"/>
      <c r="LJL274" s="266"/>
      <c r="LJM274" s="266"/>
      <c r="LJN274" s="266"/>
      <c r="LJO274" s="266"/>
      <c r="LJP274" s="266"/>
      <c r="LJQ274" s="266"/>
      <c r="LJR274" s="266"/>
      <c r="LJS274" s="266"/>
      <c r="LJT274" s="266"/>
      <c r="LJU274" s="266"/>
      <c r="LJV274" s="266"/>
      <c r="LJW274" s="266"/>
      <c r="LJX274" s="266"/>
      <c r="LJY274" s="266"/>
      <c r="LJZ274" s="266"/>
      <c r="LKA274" s="266"/>
      <c r="LKB274" s="266"/>
      <c r="LKC274" s="266"/>
      <c r="LKD274" s="266"/>
      <c r="LKE274" s="266"/>
      <c r="LKF274" s="266"/>
      <c r="LKG274" s="266"/>
      <c r="LKH274" s="266"/>
      <c r="LKI274" s="266"/>
      <c r="LKJ274" s="266"/>
      <c r="LKK274" s="266"/>
      <c r="LKL274" s="266"/>
      <c r="LKM274" s="266"/>
      <c r="LKN274" s="266"/>
      <c r="LKO274" s="266"/>
      <c r="LKP274" s="266"/>
      <c r="LKQ274" s="266"/>
      <c r="LKR274" s="266"/>
      <c r="LKS274" s="266"/>
      <c r="LKT274" s="266"/>
      <c r="LKU274" s="266"/>
      <c r="LKV274" s="266"/>
      <c r="LKW274" s="266"/>
      <c r="LKX274" s="266"/>
      <c r="LKY274" s="266"/>
      <c r="LKZ274" s="266"/>
      <c r="LLA274" s="266"/>
      <c r="LLB274" s="266"/>
      <c r="LLC274" s="266"/>
      <c r="LLD274" s="266"/>
      <c r="LLE274" s="266"/>
      <c r="LLF274" s="266"/>
      <c r="LLG274" s="266"/>
      <c r="LLH274" s="266"/>
      <c r="LLI274" s="266"/>
      <c r="LLJ274" s="266"/>
      <c r="LLK274" s="266"/>
      <c r="LLL274" s="266"/>
      <c r="LLM274" s="266"/>
      <c r="LLN274" s="266"/>
      <c r="LLO274" s="266"/>
      <c r="LLP274" s="266"/>
      <c r="LLQ274" s="266"/>
      <c r="LLR274" s="266"/>
      <c r="LLS274" s="266"/>
      <c r="LLT274" s="266"/>
      <c r="LLU274" s="266"/>
      <c r="LLV274" s="266"/>
      <c r="LLW274" s="266"/>
      <c r="LLX274" s="266"/>
      <c r="LLY274" s="266"/>
      <c r="LLZ274" s="266"/>
      <c r="LMA274" s="266"/>
      <c r="LMB274" s="266"/>
      <c r="LMC274" s="266"/>
      <c r="LMD274" s="266"/>
      <c r="LME274" s="266"/>
      <c r="LMF274" s="266"/>
      <c r="LMG274" s="266"/>
      <c r="LMH274" s="266"/>
      <c r="LMI274" s="266"/>
      <c r="LMJ274" s="266"/>
      <c r="LMK274" s="266"/>
      <c r="LML274" s="266"/>
      <c r="LMM274" s="266"/>
      <c r="LMN274" s="266"/>
      <c r="LMO274" s="266"/>
      <c r="LMP274" s="266"/>
      <c r="LMQ274" s="266"/>
      <c r="LMR274" s="266"/>
      <c r="LMS274" s="266"/>
      <c r="LMT274" s="266"/>
      <c r="LMU274" s="266"/>
      <c r="LMV274" s="266"/>
      <c r="LMW274" s="266"/>
      <c r="LMX274" s="266"/>
      <c r="LMY274" s="266"/>
      <c r="LMZ274" s="266"/>
      <c r="LNA274" s="266"/>
      <c r="LNB274" s="266"/>
      <c r="LNC274" s="266"/>
      <c r="LND274" s="266"/>
      <c r="LNE274" s="266"/>
      <c r="LNF274" s="266"/>
      <c r="LNG274" s="266"/>
      <c r="LNH274" s="266"/>
      <c r="LNI274" s="266"/>
      <c r="LNJ274" s="266"/>
      <c r="LNK274" s="266"/>
      <c r="LNL274" s="266"/>
      <c r="LNM274" s="266"/>
      <c r="LNN274" s="266"/>
      <c r="LNO274" s="266"/>
      <c r="LNP274" s="266"/>
      <c r="LNQ274" s="266"/>
      <c r="LNR274" s="266"/>
      <c r="LNS274" s="266"/>
      <c r="LNT274" s="266"/>
      <c r="LNU274" s="266"/>
      <c r="LNV274" s="266"/>
      <c r="LNW274" s="266"/>
      <c r="LNX274" s="266"/>
      <c r="LNY274" s="266"/>
      <c r="LNZ274" s="266"/>
      <c r="LOA274" s="266"/>
      <c r="LOB274" s="266"/>
      <c r="LOC274" s="266"/>
      <c r="LOD274" s="266"/>
      <c r="LOE274" s="266"/>
      <c r="LOF274" s="266"/>
      <c r="LOG274" s="266"/>
      <c r="LOH274" s="266"/>
      <c r="LOI274" s="266"/>
      <c r="LOJ274" s="266"/>
      <c r="LOK274" s="266"/>
      <c r="LOL274" s="266"/>
      <c r="LOM274" s="266"/>
      <c r="LON274" s="266"/>
      <c r="LOO274" s="266"/>
      <c r="LOP274" s="266"/>
      <c r="LOQ274" s="266"/>
      <c r="LOR274" s="266"/>
      <c r="LOS274" s="266"/>
      <c r="LOT274" s="266"/>
      <c r="LOU274" s="266"/>
      <c r="LOV274" s="266"/>
      <c r="LOW274" s="266"/>
      <c r="LOX274" s="266"/>
      <c r="LOY274" s="266"/>
      <c r="LOZ274" s="266"/>
      <c r="LPA274" s="266"/>
      <c r="LPB274" s="266"/>
      <c r="LPC274" s="266"/>
      <c r="LPD274" s="266"/>
      <c r="LPE274" s="266"/>
      <c r="LPF274" s="266"/>
      <c r="LPG274" s="266"/>
      <c r="LPH274" s="266"/>
      <c r="LPI274" s="266"/>
      <c r="LPJ274" s="266"/>
      <c r="LPK274" s="266"/>
      <c r="LPL274" s="266"/>
      <c r="LPM274" s="266"/>
      <c r="LPN274" s="266"/>
      <c r="LPO274" s="266"/>
      <c r="LPP274" s="266"/>
      <c r="LPQ274" s="266"/>
      <c r="LPR274" s="266"/>
      <c r="LPS274" s="266"/>
      <c r="LPT274" s="266"/>
      <c r="LPU274" s="266"/>
      <c r="LPV274" s="266"/>
      <c r="LPW274" s="266"/>
      <c r="LPX274" s="266"/>
      <c r="LPY274" s="266"/>
      <c r="LPZ274" s="266"/>
      <c r="LQA274" s="266"/>
      <c r="LQB274" s="266"/>
      <c r="LQC274" s="266"/>
      <c r="LQD274" s="266"/>
      <c r="LQE274" s="266"/>
      <c r="LQF274" s="266"/>
      <c r="LQG274" s="266"/>
      <c r="LQH274" s="266"/>
      <c r="LQI274" s="266"/>
      <c r="LQJ274" s="266"/>
      <c r="LQK274" s="266"/>
      <c r="LQL274" s="266"/>
      <c r="LQM274" s="266"/>
      <c r="LQN274" s="266"/>
      <c r="LQO274" s="266"/>
      <c r="LQP274" s="266"/>
      <c r="LQQ274" s="266"/>
      <c r="LQR274" s="266"/>
      <c r="LQS274" s="266"/>
      <c r="LQT274" s="266"/>
      <c r="LQU274" s="266"/>
      <c r="LQV274" s="266"/>
      <c r="LQW274" s="266"/>
      <c r="LQX274" s="266"/>
      <c r="LQY274" s="266"/>
      <c r="LQZ274" s="266"/>
      <c r="LRA274" s="266"/>
      <c r="LRB274" s="266"/>
      <c r="LRC274" s="266"/>
      <c r="LRD274" s="266"/>
      <c r="LRE274" s="266"/>
      <c r="LRF274" s="266"/>
      <c r="LRG274" s="266"/>
      <c r="LRH274" s="266"/>
      <c r="LRI274" s="266"/>
      <c r="LRJ274" s="266"/>
      <c r="LRK274" s="266"/>
      <c r="LRL274" s="266"/>
      <c r="LRM274" s="266"/>
      <c r="LRN274" s="266"/>
      <c r="LRO274" s="266"/>
      <c r="LRP274" s="266"/>
      <c r="LRQ274" s="266"/>
      <c r="LRR274" s="266"/>
      <c r="LRS274" s="266"/>
      <c r="LRT274" s="266"/>
      <c r="LRU274" s="266"/>
      <c r="LRV274" s="266"/>
      <c r="LRW274" s="266"/>
      <c r="LRX274" s="266"/>
      <c r="LRY274" s="266"/>
      <c r="LRZ274" s="266"/>
      <c r="LSA274" s="266"/>
      <c r="LSB274" s="266"/>
      <c r="LSC274" s="266"/>
      <c r="LSD274" s="266"/>
      <c r="LSE274" s="266"/>
      <c r="LSF274" s="266"/>
      <c r="LSG274" s="266"/>
      <c r="LSH274" s="266"/>
      <c r="LSI274" s="266"/>
      <c r="LSJ274" s="266"/>
      <c r="LSK274" s="266"/>
      <c r="LSL274" s="266"/>
      <c r="LSM274" s="266"/>
      <c r="LSN274" s="266"/>
      <c r="LSO274" s="266"/>
      <c r="LSP274" s="266"/>
      <c r="LSQ274" s="266"/>
      <c r="LSR274" s="266"/>
      <c r="LSS274" s="266"/>
      <c r="LST274" s="266"/>
      <c r="LSU274" s="266"/>
      <c r="LSV274" s="266"/>
      <c r="LSW274" s="266"/>
      <c r="LSX274" s="266"/>
      <c r="LSY274" s="266"/>
      <c r="LSZ274" s="266"/>
      <c r="LTA274" s="266"/>
      <c r="LTB274" s="266"/>
      <c r="LTC274" s="266"/>
      <c r="LTD274" s="266"/>
      <c r="LTE274" s="266"/>
      <c r="LTF274" s="266"/>
      <c r="LTG274" s="266"/>
      <c r="LTH274" s="266"/>
      <c r="LTI274" s="266"/>
      <c r="LTJ274" s="266"/>
      <c r="LTK274" s="266"/>
      <c r="LTL274" s="266"/>
      <c r="LTM274" s="266"/>
      <c r="LTN274" s="266"/>
      <c r="LTO274" s="266"/>
      <c r="LTP274" s="266"/>
      <c r="LTQ274" s="266"/>
      <c r="LTR274" s="266"/>
      <c r="LTS274" s="266"/>
      <c r="LTT274" s="266"/>
      <c r="LTU274" s="266"/>
      <c r="LTV274" s="266"/>
      <c r="LTW274" s="266"/>
      <c r="LTX274" s="266"/>
      <c r="LTY274" s="266"/>
      <c r="LTZ274" s="266"/>
      <c r="LUA274" s="266"/>
      <c r="LUB274" s="266"/>
      <c r="LUC274" s="266"/>
      <c r="LUD274" s="266"/>
      <c r="LUE274" s="266"/>
      <c r="LUF274" s="266"/>
      <c r="LUG274" s="266"/>
      <c r="LUH274" s="266"/>
      <c r="LUI274" s="266"/>
      <c r="LUJ274" s="266"/>
      <c r="LUK274" s="266"/>
      <c r="LUL274" s="266"/>
      <c r="LUM274" s="266"/>
      <c r="LUN274" s="266"/>
      <c r="LUO274" s="266"/>
      <c r="LUP274" s="266"/>
      <c r="LUQ274" s="266"/>
      <c r="LUR274" s="266"/>
      <c r="LUS274" s="266"/>
      <c r="LUT274" s="266"/>
      <c r="LUU274" s="266"/>
      <c r="LUV274" s="266"/>
      <c r="LUW274" s="266"/>
      <c r="LUX274" s="266"/>
      <c r="LUY274" s="266"/>
      <c r="LUZ274" s="266"/>
      <c r="LVA274" s="266"/>
      <c r="LVB274" s="266"/>
      <c r="LVC274" s="266"/>
      <c r="LVD274" s="266"/>
      <c r="LVE274" s="266"/>
      <c r="LVF274" s="266"/>
      <c r="LVG274" s="266"/>
      <c r="LVH274" s="266"/>
      <c r="LVI274" s="266"/>
      <c r="LVJ274" s="266"/>
      <c r="LVK274" s="266"/>
      <c r="LVL274" s="266"/>
      <c r="LVM274" s="266"/>
      <c r="LVN274" s="266"/>
      <c r="LVO274" s="266"/>
      <c r="LVP274" s="266"/>
      <c r="LVQ274" s="266"/>
      <c r="LVR274" s="266"/>
      <c r="LVS274" s="266"/>
      <c r="LVT274" s="266"/>
      <c r="LVU274" s="266"/>
      <c r="LVV274" s="266"/>
      <c r="LVW274" s="266"/>
      <c r="LVX274" s="266"/>
      <c r="LVY274" s="266"/>
      <c r="LVZ274" s="266"/>
      <c r="LWA274" s="266"/>
      <c r="LWB274" s="266"/>
      <c r="LWC274" s="266"/>
      <c r="LWD274" s="266"/>
      <c r="LWE274" s="266"/>
      <c r="LWF274" s="266"/>
      <c r="LWG274" s="266"/>
      <c r="LWH274" s="266"/>
      <c r="LWI274" s="266"/>
      <c r="LWJ274" s="266"/>
      <c r="LWK274" s="266"/>
      <c r="LWL274" s="266"/>
      <c r="LWM274" s="266"/>
      <c r="LWN274" s="266"/>
      <c r="LWO274" s="266"/>
      <c r="LWP274" s="266"/>
      <c r="LWQ274" s="266"/>
      <c r="LWR274" s="266"/>
      <c r="LWS274" s="266"/>
      <c r="LWT274" s="266"/>
      <c r="LWU274" s="266"/>
      <c r="LWV274" s="266"/>
      <c r="LWW274" s="266"/>
      <c r="LWX274" s="266"/>
      <c r="LWY274" s="266"/>
      <c r="LWZ274" s="266"/>
      <c r="LXA274" s="266"/>
      <c r="LXB274" s="266"/>
      <c r="LXC274" s="266"/>
      <c r="LXD274" s="266"/>
      <c r="LXE274" s="266"/>
      <c r="LXF274" s="266"/>
      <c r="LXG274" s="266"/>
      <c r="LXH274" s="266"/>
      <c r="LXI274" s="266"/>
      <c r="LXJ274" s="266"/>
      <c r="LXK274" s="266"/>
      <c r="LXL274" s="266"/>
      <c r="LXM274" s="266"/>
      <c r="LXN274" s="266"/>
      <c r="LXO274" s="266"/>
      <c r="LXP274" s="266"/>
      <c r="LXQ274" s="266"/>
      <c r="LXR274" s="266"/>
      <c r="LXS274" s="266"/>
      <c r="LXT274" s="266"/>
      <c r="LXU274" s="266"/>
      <c r="LXV274" s="266"/>
      <c r="LXW274" s="266"/>
      <c r="LXX274" s="266"/>
      <c r="LXY274" s="266"/>
      <c r="LXZ274" s="266"/>
      <c r="LYA274" s="266"/>
      <c r="LYB274" s="266"/>
      <c r="LYC274" s="266"/>
      <c r="LYD274" s="266"/>
      <c r="LYE274" s="266"/>
      <c r="LYF274" s="266"/>
      <c r="LYG274" s="266"/>
      <c r="LYH274" s="266"/>
      <c r="LYI274" s="266"/>
      <c r="LYJ274" s="266"/>
      <c r="LYK274" s="266"/>
      <c r="LYL274" s="266"/>
      <c r="LYM274" s="266"/>
      <c r="LYN274" s="266"/>
      <c r="LYO274" s="266"/>
      <c r="LYP274" s="266"/>
      <c r="LYQ274" s="266"/>
      <c r="LYR274" s="266"/>
      <c r="LYS274" s="266"/>
      <c r="LYT274" s="266"/>
      <c r="LYU274" s="266"/>
      <c r="LYV274" s="266"/>
      <c r="LYW274" s="266"/>
      <c r="LYX274" s="266"/>
      <c r="LYY274" s="266"/>
      <c r="LYZ274" s="266"/>
      <c r="LZA274" s="266"/>
      <c r="LZB274" s="266"/>
      <c r="LZC274" s="266"/>
      <c r="LZD274" s="266"/>
      <c r="LZE274" s="266"/>
      <c r="LZF274" s="266"/>
      <c r="LZG274" s="266"/>
      <c r="LZH274" s="266"/>
      <c r="LZI274" s="266"/>
      <c r="LZJ274" s="266"/>
      <c r="LZK274" s="266"/>
      <c r="LZL274" s="266"/>
      <c r="LZM274" s="266"/>
      <c r="LZN274" s="266"/>
      <c r="LZO274" s="266"/>
      <c r="LZP274" s="266"/>
      <c r="LZQ274" s="266"/>
      <c r="LZR274" s="266"/>
      <c r="LZS274" s="266"/>
      <c r="LZT274" s="266"/>
      <c r="LZU274" s="266"/>
      <c r="LZV274" s="266"/>
      <c r="LZW274" s="266"/>
      <c r="LZX274" s="266"/>
      <c r="LZY274" s="266"/>
      <c r="LZZ274" s="266"/>
      <c r="MAA274" s="266"/>
      <c r="MAB274" s="266"/>
      <c r="MAC274" s="266"/>
      <c r="MAD274" s="266"/>
      <c r="MAE274" s="266"/>
      <c r="MAF274" s="266"/>
      <c r="MAG274" s="266"/>
      <c r="MAH274" s="266"/>
      <c r="MAI274" s="266"/>
      <c r="MAJ274" s="266"/>
      <c r="MAK274" s="266"/>
      <c r="MAL274" s="266"/>
      <c r="MAM274" s="266"/>
      <c r="MAN274" s="266"/>
      <c r="MAO274" s="266"/>
      <c r="MAP274" s="266"/>
      <c r="MAQ274" s="266"/>
      <c r="MAR274" s="266"/>
      <c r="MAS274" s="266"/>
      <c r="MAT274" s="266"/>
      <c r="MAU274" s="266"/>
      <c r="MAV274" s="266"/>
      <c r="MAW274" s="266"/>
      <c r="MAX274" s="266"/>
      <c r="MAY274" s="266"/>
      <c r="MAZ274" s="266"/>
      <c r="MBA274" s="266"/>
      <c r="MBB274" s="266"/>
      <c r="MBC274" s="266"/>
      <c r="MBD274" s="266"/>
      <c r="MBE274" s="266"/>
      <c r="MBF274" s="266"/>
      <c r="MBG274" s="266"/>
      <c r="MBH274" s="266"/>
      <c r="MBI274" s="266"/>
      <c r="MBJ274" s="266"/>
      <c r="MBK274" s="266"/>
      <c r="MBL274" s="266"/>
      <c r="MBM274" s="266"/>
      <c r="MBN274" s="266"/>
      <c r="MBO274" s="266"/>
      <c r="MBP274" s="266"/>
      <c r="MBQ274" s="266"/>
      <c r="MBR274" s="266"/>
      <c r="MBS274" s="266"/>
      <c r="MBT274" s="266"/>
      <c r="MBU274" s="266"/>
      <c r="MBV274" s="266"/>
      <c r="MBW274" s="266"/>
      <c r="MBX274" s="266"/>
      <c r="MBY274" s="266"/>
      <c r="MBZ274" s="266"/>
      <c r="MCA274" s="266"/>
      <c r="MCB274" s="266"/>
      <c r="MCC274" s="266"/>
      <c r="MCD274" s="266"/>
      <c r="MCE274" s="266"/>
      <c r="MCF274" s="266"/>
      <c r="MCG274" s="266"/>
      <c r="MCH274" s="266"/>
      <c r="MCI274" s="266"/>
      <c r="MCJ274" s="266"/>
      <c r="MCK274" s="266"/>
      <c r="MCL274" s="266"/>
      <c r="MCM274" s="266"/>
      <c r="MCN274" s="266"/>
      <c r="MCO274" s="266"/>
      <c r="MCP274" s="266"/>
      <c r="MCQ274" s="266"/>
      <c r="MCR274" s="266"/>
      <c r="MCS274" s="266"/>
      <c r="MCT274" s="266"/>
      <c r="MCU274" s="266"/>
      <c r="MCV274" s="266"/>
      <c r="MCW274" s="266"/>
      <c r="MCX274" s="266"/>
      <c r="MCY274" s="266"/>
      <c r="MCZ274" s="266"/>
      <c r="MDA274" s="266"/>
      <c r="MDB274" s="266"/>
      <c r="MDC274" s="266"/>
      <c r="MDD274" s="266"/>
      <c r="MDE274" s="266"/>
      <c r="MDF274" s="266"/>
      <c r="MDG274" s="266"/>
      <c r="MDH274" s="266"/>
      <c r="MDI274" s="266"/>
      <c r="MDJ274" s="266"/>
      <c r="MDK274" s="266"/>
      <c r="MDL274" s="266"/>
      <c r="MDM274" s="266"/>
      <c r="MDN274" s="266"/>
      <c r="MDO274" s="266"/>
      <c r="MDP274" s="266"/>
      <c r="MDQ274" s="266"/>
      <c r="MDR274" s="266"/>
      <c r="MDS274" s="266"/>
      <c r="MDT274" s="266"/>
      <c r="MDU274" s="266"/>
      <c r="MDV274" s="266"/>
      <c r="MDW274" s="266"/>
      <c r="MDX274" s="266"/>
      <c r="MDY274" s="266"/>
      <c r="MDZ274" s="266"/>
      <c r="MEA274" s="266"/>
      <c r="MEB274" s="266"/>
      <c r="MEC274" s="266"/>
      <c r="MED274" s="266"/>
      <c r="MEE274" s="266"/>
      <c r="MEF274" s="266"/>
      <c r="MEG274" s="266"/>
      <c r="MEH274" s="266"/>
      <c r="MEI274" s="266"/>
      <c r="MEJ274" s="266"/>
      <c r="MEK274" s="266"/>
      <c r="MEL274" s="266"/>
      <c r="MEM274" s="266"/>
      <c r="MEN274" s="266"/>
      <c r="MEO274" s="266"/>
      <c r="MEP274" s="266"/>
      <c r="MEQ274" s="266"/>
      <c r="MER274" s="266"/>
      <c r="MES274" s="266"/>
      <c r="MET274" s="266"/>
      <c r="MEU274" s="266"/>
      <c r="MEV274" s="266"/>
      <c r="MEW274" s="266"/>
      <c r="MEX274" s="266"/>
      <c r="MEY274" s="266"/>
      <c r="MEZ274" s="266"/>
      <c r="MFA274" s="266"/>
      <c r="MFB274" s="266"/>
      <c r="MFC274" s="266"/>
      <c r="MFD274" s="266"/>
      <c r="MFE274" s="266"/>
      <c r="MFF274" s="266"/>
      <c r="MFG274" s="266"/>
      <c r="MFH274" s="266"/>
      <c r="MFI274" s="266"/>
      <c r="MFJ274" s="266"/>
      <c r="MFK274" s="266"/>
      <c r="MFL274" s="266"/>
      <c r="MFM274" s="266"/>
      <c r="MFN274" s="266"/>
      <c r="MFO274" s="266"/>
      <c r="MFP274" s="266"/>
      <c r="MFQ274" s="266"/>
      <c r="MFR274" s="266"/>
      <c r="MFS274" s="266"/>
      <c r="MFT274" s="266"/>
      <c r="MFU274" s="266"/>
      <c r="MFV274" s="266"/>
      <c r="MFW274" s="266"/>
      <c r="MFX274" s="266"/>
      <c r="MFY274" s="266"/>
      <c r="MFZ274" s="266"/>
      <c r="MGA274" s="266"/>
      <c r="MGB274" s="266"/>
      <c r="MGC274" s="266"/>
      <c r="MGD274" s="266"/>
      <c r="MGE274" s="266"/>
      <c r="MGF274" s="266"/>
      <c r="MGG274" s="266"/>
      <c r="MGH274" s="266"/>
      <c r="MGI274" s="266"/>
      <c r="MGJ274" s="266"/>
      <c r="MGK274" s="266"/>
      <c r="MGL274" s="266"/>
      <c r="MGM274" s="266"/>
      <c r="MGN274" s="266"/>
      <c r="MGO274" s="266"/>
      <c r="MGP274" s="266"/>
      <c r="MGQ274" s="266"/>
      <c r="MGR274" s="266"/>
      <c r="MGS274" s="266"/>
      <c r="MGT274" s="266"/>
      <c r="MGU274" s="266"/>
      <c r="MGV274" s="266"/>
      <c r="MGW274" s="266"/>
      <c r="MGX274" s="266"/>
      <c r="MGY274" s="266"/>
      <c r="MGZ274" s="266"/>
      <c r="MHA274" s="266"/>
      <c r="MHB274" s="266"/>
      <c r="MHC274" s="266"/>
      <c r="MHD274" s="266"/>
      <c r="MHE274" s="266"/>
      <c r="MHF274" s="266"/>
      <c r="MHG274" s="266"/>
      <c r="MHH274" s="266"/>
      <c r="MHI274" s="266"/>
      <c r="MHJ274" s="266"/>
      <c r="MHK274" s="266"/>
      <c r="MHL274" s="266"/>
      <c r="MHM274" s="266"/>
      <c r="MHN274" s="266"/>
      <c r="MHO274" s="266"/>
      <c r="MHP274" s="266"/>
      <c r="MHQ274" s="266"/>
      <c r="MHR274" s="266"/>
      <c r="MHS274" s="266"/>
      <c r="MHT274" s="266"/>
      <c r="MHU274" s="266"/>
      <c r="MHV274" s="266"/>
      <c r="MHW274" s="266"/>
      <c r="MHX274" s="266"/>
      <c r="MHY274" s="266"/>
      <c r="MHZ274" s="266"/>
      <c r="MIA274" s="266"/>
      <c r="MIB274" s="266"/>
      <c r="MIC274" s="266"/>
      <c r="MID274" s="266"/>
      <c r="MIE274" s="266"/>
      <c r="MIF274" s="266"/>
      <c r="MIG274" s="266"/>
      <c r="MIH274" s="266"/>
      <c r="MII274" s="266"/>
      <c r="MIJ274" s="266"/>
      <c r="MIK274" s="266"/>
      <c r="MIL274" s="266"/>
      <c r="MIM274" s="266"/>
      <c r="MIN274" s="266"/>
      <c r="MIO274" s="266"/>
      <c r="MIP274" s="266"/>
      <c r="MIQ274" s="266"/>
      <c r="MIR274" s="266"/>
      <c r="MIS274" s="266"/>
      <c r="MIT274" s="266"/>
      <c r="MIU274" s="266"/>
      <c r="MIV274" s="266"/>
      <c r="MIW274" s="266"/>
      <c r="MIX274" s="266"/>
      <c r="MIY274" s="266"/>
      <c r="MIZ274" s="266"/>
      <c r="MJA274" s="266"/>
      <c r="MJB274" s="266"/>
      <c r="MJC274" s="266"/>
      <c r="MJD274" s="266"/>
      <c r="MJE274" s="266"/>
      <c r="MJF274" s="266"/>
      <c r="MJG274" s="266"/>
      <c r="MJH274" s="266"/>
      <c r="MJI274" s="266"/>
      <c r="MJJ274" s="266"/>
      <c r="MJK274" s="266"/>
      <c r="MJL274" s="266"/>
      <c r="MJM274" s="266"/>
      <c r="MJN274" s="266"/>
      <c r="MJO274" s="266"/>
      <c r="MJP274" s="266"/>
      <c r="MJQ274" s="266"/>
      <c r="MJR274" s="266"/>
      <c r="MJS274" s="266"/>
      <c r="MJT274" s="266"/>
      <c r="MJU274" s="266"/>
      <c r="MJV274" s="266"/>
      <c r="MJW274" s="266"/>
      <c r="MJX274" s="266"/>
      <c r="MJY274" s="266"/>
      <c r="MJZ274" s="266"/>
      <c r="MKA274" s="266"/>
      <c r="MKB274" s="266"/>
      <c r="MKC274" s="266"/>
      <c r="MKD274" s="266"/>
      <c r="MKE274" s="266"/>
      <c r="MKF274" s="266"/>
      <c r="MKG274" s="266"/>
      <c r="MKH274" s="266"/>
      <c r="MKI274" s="266"/>
      <c r="MKJ274" s="266"/>
      <c r="MKK274" s="266"/>
      <c r="MKL274" s="266"/>
      <c r="MKM274" s="266"/>
      <c r="MKN274" s="266"/>
      <c r="MKO274" s="266"/>
      <c r="MKP274" s="266"/>
      <c r="MKQ274" s="266"/>
      <c r="MKR274" s="266"/>
      <c r="MKS274" s="266"/>
      <c r="MKT274" s="266"/>
      <c r="MKU274" s="266"/>
      <c r="MKV274" s="266"/>
      <c r="MKW274" s="266"/>
      <c r="MKX274" s="266"/>
      <c r="MKY274" s="266"/>
      <c r="MKZ274" s="266"/>
      <c r="MLA274" s="266"/>
      <c r="MLB274" s="266"/>
      <c r="MLC274" s="266"/>
      <c r="MLD274" s="266"/>
      <c r="MLE274" s="266"/>
      <c r="MLF274" s="266"/>
      <c r="MLG274" s="266"/>
      <c r="MLH274" s="266"/>
      <c r="MLI274" s="266"/>
      <c r="MLJ274" s="266"/>
      <c r="MLK274" s="266"/>
      <c r="MLL274" s="266"/>
      <c r="MLM274" s="266"/>
      <c r="MLN274" s="266"/>
      <c r="MLO274" s="266"/>
      <c r="MLP274" s="266"/>
      <c r="MLQ274" s="266"/>
      <c r="MLR274" s="266"/>
      <c r="MLS274" s="266"/>
      <c r="MLT274" s="266"/>
      <c r="MLU274" s="266"/>
      <c r="MLV274" s="266"/>
      <c r="MLW274" s="266"/>
      <c r="MLX274" s="266"/>
      <c r="MLY274" s="266"/>
      <c r="MLZ274" s="266"/>
      <c r="MMA274" s="266"/>
      <c r="MMB274" s="266"/>
      <c r="MMC274" s="266"/>
      <c r="MMD274" s="266"/>
      <c r="MME274" s="266"/>
      <c r="MMF274" s="266"/>
      <c r="MMG274" s="266"/>
      <c r="MMH274" s="266"/>
      <c r="MMI274" s="266"/>
      <c r="MMJ274" s="266"/>
      <c r="MMK274" s="266"/>
      <c r="MML274" s="266"/>
      <c r="MMM274" s="266"/>
      <c r="MMN274" s="266"/>
      <c r="MMO274" s="266"/>
      <c r="MMP274" s="266"/>
      <c r="MMQ274" s="266"/>
      <c r="MMR274" s="266"/>
      <c r="MMS274" s="266"/>
      <c r="MMT274" s="266"/>
      <c r="MMU274" s="266"/>
      <c r="MMV274" s="266"/>
      <c r="MMW274" s="266"/>
      <c r="MMX274" s="266"/>
      <c r="MMY274" s="266"/>
      <c r="MMZ274" s="266"/>
      <c r="MNA274" s="266"/>
      <c r="MNB274" s="266"/>
      <c r="MNC274" s="266"/>
      <c r="MND274" s="266"/>
      <c r="MNE274" s="266"/>
      <c r="MNF274" s="266"/>
      <c r="MNG274" s="266"/>
      <c r="MNH274" s="266"/>
      <c r="MNI274" s="266"/>
      <c r="MNJ274" s="266"/>
      <c r="MNK274" s="266"/>
      <c r="MNL274" s="266"/>
      <c r="MNM274" s="266"/>
      <c r="MNN274" s="266"/>
      <c r="MNO274" s="266"/>
      <c r="MNP274" s="266"/>
      <c r="MNQ274" s="266"/>
      <c r="MNR274" s="266"/>
      <c r="MNS274" s="266"/>
      <c r="MNT274" s="266"/>
      <c r="MNU274" s="266"/>
      <c r="MNV274" s="266"/>
      <c r="MNW274" s="266"/>
      <c r="MNX274" s="266"/>
      <c r="MNY274" s="266"/>
      <c r="MNZ274" s="266"/>
      <c r="MOA274" s="266"/>
      <c r="MOB274" s="266"/>
      <c r="MOC274" s="266"/>
      <c r="MOD274" s="266"/>
      <c r="MOE274" s="266"/>
      <c r="MOF274" s="266"/>
      <c r="MOG274" s="266"/>
      <c r="MOH274" s="266"/>
      <c r="MOI274" s="266"/>
      <c r="MOJ274" s="266"/>
      <c r="MOK274" s="266"/>
      <c r="MOL274" s="266"/>
      <c r="MOM274" s="266"/>
      <c r="MON274" s="266"/>
      <c r="MOO274" s="266"/>
      <c r="MOP274" s="266"/>
      <c r="MOQ274" s="266"/>
      <c r="MOR274" s="266"/>
      <c r="MOS274" s="266"/>
      <c r="MOT274" s="266"/>
      <c r="MOU274" s="266"/>
      <c r="MOV274" s="266"/>
      <c r="MOW274" s="266"/>
      <c r="MOX274" s="266"/>
      <c r="MOY274" s="266"/>
      <c r="MOZ274" s="266"/>
      <c r="MPA274" s="266"/>
      <c r="MPB274" s="266"/>
      <c r="MPC274" s="266"/>
      <c r="MPD274" s="266"/>
      <c r="MPE274" s="266"/>
      <c r="MPF274" s="266"/>
      <c r="MPG274" s="266"/>
      <c r="MPH274" s="266"/>
      <c r="MPI274" s="266"/>
      <c r="MPJ274" s="266"/>
      <c r="MPK274" s="266"/>
      <c r="MPL274" s="266"/>
      <c r="MPM274" s="266"/>
      <c r="MPN274" s="266"/>
      <c r="MPO274" s="266"/>
      <c r="MPP274" s="266"/>
      <c r="MPQ274" s="266"/>
      <c r="MPR274" s="266"/>
      <c r="MPS274" s="266"/>
      <c r="MPT274" s="266"/>
      <c r="MPU274" s="266"/>
      <c r="MPV274" s="266"/>
      <c r="MPW274" s="266"/>
      <c r="MPX274" s="266"/>
      <c r="MPY274" s="266"/>
      <c r="MPZ274" s="266"/>
      <c r="MQA274" s="266"/>
      <c r="MQB274" s="266"/>
      <c r="MQC274" s="266"/>
      <c r="MQD274" s="266"/>
      <c r="MQE274" s="266"/>
      <c r="MQF274" s="266"/>
      <c r="MQG274" s="266"/>
      <c r="MQH274" s="266"/>
      <c r="MQI274" s="266"/>
      <c r="MQJ274" s="266"/>
      <c r="MQK274" s="266"/>
      <c r="MQL274" s="266"/>
      <c r="MQM274" s="266"/>
      <c r="MQN274" s="266"/>
      <c r="MQO274" s="266"/>
      <c r="MQP274" s="266"/>
      <c r="MQQ274" s="266"/>
      <c r="MQR274" s="266"/>
      <c r="MQS274" s="266"/>
      <c r="MQT274" s="266"/>
      <c r="MQU274" s="266"/>
      <c r="MQV274" s="266"/>
      <c r="MQW274" s="266"/>
      <c r="MQX274" s="266"/>
      <c r="MQY274" s="266"/>
      <c r="MQZ274" s="266"/>
      <c r="MRA274" s="266"/>
      <c r="MRB274" s="266"/>
      <c r="MRC274" s="266"/>
      <c r="MRD274" s="266"/>
      <c r="MRE274" s="266"/>
      <c r="MRF274" s="266"/>
      <c r="MRG274" s="266"/>
      <c r="MRH274" s="266"/>
      <c r="MRI274" s="266"/>
      <c r="MRJ274" s="266"/>
      <c r="MRK274" s="266"/>
      <c r="MRL274" s="266"/>
      <c r="MRM274" s="266"/>
      <c r="MRN274" s="266"/>
      <c r="MRO274" s="266"/>
      <c r="MRP274" s="266"/>
      <c r="MRQ274" s="266"/>
      <c r="MRR274" s="266"/>
      <c r="MRS274" s="266"/>
      <c r="MRT274" s="266"/>
      <c r="MRU274" s="266"/>
      <c r="MRV274" s="266"/>
      <c r="MRW274" s="266"/>
      <c r="MRX274" s="266"/>
      <c r="MRY274" s="266"/>
      <c r="MRZ274" s="266"/>
      <c r="MSA274" s="266"/>
      <c r="MSB274" s="266"/>
      <c r="MSC274" s="266"/>
      <c r="MSD274" s="266"/>
      <c r="MSE274" s="266"/>
      <c r="MSF274" s="266"/>
      <c r="MSG274" s="266"/>
      <c r="MSH274" s="266"/>
      <c r="MSI274" s="266"/>
      <c r="MSJ274" s="266"/>
      <c r="MSK274" s="266"/>
      <c r="MSL274" s="266"/>
      <c r="MSM274" s="266"/>
      <c r="MSN274" s="266"/>
      <c r="MSO274" s="266"/>
      <c r="MSP274" s="266"/>
      <c r="MSQ274" s="266"/>
      <c r="MSR274" s="266"/>
      <c r="MSS274" s="266"/>
      <c r="MST274" s="266"/>
      <c r="MSU274" s="266"/>
      <c r="MSV274" s="266"/>
      <c r="MSW274" s="266"/>
      <c r="MSX274" s="266"/>
      <c r="MSY274" s="266"/>
      <c r="MSZ274" s="266"/>
      <c r="MTA274" s="266"/>
      <c r="MTB274" s="266"/>
      <c r="MTC274" s="266"/>
      <c r="MTD274" s="266"/>
      <c r="MTE274" s="266"/>
      <c r="MTF274" s="266"/>
      <c r="MTG274" s="266"/>
      <c r="MTH274" s="266"/>
      <c r="MTI274" s="266"/>
      <c r="MTJ274" s="266"/>
      <c r="MTK274" s="266"/>
      <c r="MTL274" s="266"/>
      <c r="MTM274" s="266"/>
      <c r="MTN274" s="266"/>
      <c r="MTO274" s="266"/>
      <c r="MTP274" s="266"/>
      <c r="MTQ274" s="266"/>
      <c r="MTR274" s="266"/>
      <c r="MTS274" s="266"/>
      <c r="MTT274" s="266"/>
      <c r="MTU274" s="266"/>
      <c r="MTV274" s="266"/>
      <c r="MTW274" s="266"/>
      <c r="MTX274" s="266"/>
      <c r="MTY274" s="266"/>
      <c r="MTZ274" s="266"/>
      <c r="MUA274" s="266"/>
      <c r="MUB274" s="266"/>
      <c r="MUC274" s="266"/>
      <c r="MUD274" s="266"/>
      <c r="MUE274" s="266"/>
      <c r="MUF274" s="266"/>
      <c r="MUG274" s="266"/>
      <c r="MUH274" s="266"/>
      <c r="MUI274" s="266"/>
      <c r="MUJ274" s="266"/>
      <c r="MUK274" s="266"/>
      <c r="MUL274" s="266"/>
      <c r="MUM274" s="266"/>
      <c r="MUN274" s="266"/>
      <c r="MUO274" s="266"/>
      <c r="MUP274" s="266"/>
      <c r="MUQ274" s="266"/>
      <c r="MUR274" s="266"/>
      <c r="MUS274" s="266"/>
      <c r="MUT274" s="266"/>
      <c r="MUU274" s="266"/>
      <c r="MUV274" s="266"/>
      <c r="MUW274" s="266"/>
      <c r="MUX274" s="266"/>
      <c r="MUY274" s="266"/>
      <c r="MUZ274" s="266"/>
      <c r="MVA274" s="266"/>
      <c r="MVB274" s="266"/>
      <c r="MVC274" s="266"/>
      <c r="MVD274" s="266"/>
      <c r="MVE274" s="266"/>
      <c r="MVF274" s="266"/>
      <c r="MVG274" s="266"/>
      <c r="MVH274" s="266"/>
      <c r="MVI274" s="266"/>
      <c r="MVJ274" s="266"/>
      <c r="MVK274" s="266"/>
      <c r="MVL274" s="266"/>
      <c r="MVM274" s="266"/>
      <c r="MVN274" s="266"/>
      <c r="MVO274" s="266"/>
      <c r="MVP274" s="266"/>
      <c r="MVQ274" s="266"/>
      <c r="MVR274" s="266"/>
      <c r="MVS274" s="266"/>
      <c r="MVT274" s="266"/>
      <c r="MVU274" s="266"/>
      <c r="MVV274" s="266"/>
      <c r="MVW274" s="266"/>
      <c r="MVX274" s="266"/>
      <c r="MVY274" s="266"/>
      <c r="MVZ274" s="266"/>
      <c r="MWA274" s="266"/>
      <c r="MWB274" s="266"/>
      <c r="MWC274" s="266"/>
      <c r="MWD274" s="266"/>
      <c r="MWE274" s="266"/>
      <c r="MWF274" s="266"/>
      <c r="MWG274" s="266"/>
      <c r="MWH274" s="266"/>
      <c r="MWI274" s="266"/>
      <c r="MWJ274" s="266"/>
      <c r="MWK274" s="266"/>
      <c r="MWL274" s="266"/>
      <c r="MWM274" s="266"/>
      <c r="MWN274" s="266"/>
      <c r="MWO274" s="266"/>
      <c r="MWP274" s="266"/>
      <c r="MWQ274" s="266"/>
      <c r="MWR274" s="266"/>
      <c r="MWS274" s="266"/>
      <c r="MWT274" s="266"/>
      <c r="MWU274" s="266"/>
      <c r="MWV274" s="266"/>
      <c r="MWW274" s="266"/>
      <c r="MWX274" s="266"/>
      <c r="MWY274" s="266"/>
      <c r="MWZ274" s="266"/>
      <c r="MXA274" s="266"/>
      <c r="MXB274" s="266"/>
      <c r="MXC274" s="266"/>
      <c r="MXD274" s="266"/>
      <c r="MXE274" s="266"/>
      <c r="MXF274" s="266"/>
      <c r="MXG274" s="266"/>
      <c r="MXH274" s="266"/>
      <c r="MXI274" s="266"/>
      <c r="MXJ274" s="266"/>
      <c r="MXK274" s="266"/>
      <c r="MXL274" s="266"/>
      <c r="MXM274" s="266"/>
      <c r="MXN274" s="266"/>
      <c r="MXO274" s="266"/>
      <c r="MXP274" s="266"/>
      <c r="MXQ274" s="266"/>
      <c r="MXR274" s="266"/>
      <c r="MXS274" s="266"/>
      <c r="MXT274" s="266"/>
      <c r="MXU274" s="266"/>
      <c r="MXV274" s="266"/>
      <c r="MXW274" s="266"/>
      <c r="MXX274" s="266"/>
      <c r="MXY274" s="266"/>
      <c r="MXZ274" s="266"/>
      <c r="MYA274" s="266"/>
      <c r="MYB274" s="266"/>
      <c r="MYC274" s="266"/>
      <c r="MYD274" s="266"/>
      <c r="MYE274" s="266"/>
      <c r="MYF274" s="266"/>
      <c r="MYG274" s="266"/>
      <c r="MYH274" s="266"/>
      <c r="MYI274" s="266"/>
      <c r="MYJ274" s="266"/>
      <c r="MYK274" s="266"/>
      <c r="MYL274" s="266"/>
      <c r="MYM274" s="266"/>
      <c r="MYN274" s="266"/>
      <c r="MYO274" s="266"/>
      <c r="MYP274" s="266"/>
      <c r="MYQ274" s="266"/>
      <c r="MYR274" s="266"/>
      <c r="MYS274" s="266"/>
      <c r="MYT274" s="266"/>
      <c r="MYU274" s="266"/>
      <c r="MYV274" s="266"/>
      <c r="MYW274" s="266"/>
      <c r="MYX274" s="266"/>
      <c r="MYY274" s="266"/>
      <c r="MYZ274" s="266"/>
      <c r="MZA274" s="266"/>
      <c r="MZB274" s="266"/>
      <c r="MZC274" s="266"/>
      <c r="MZD274" s="266"/>
      <c r="MZE274" s="266"/>
      <c r="MZF274" s="266"/>
      <c r="MZG274" s="266"/>
      <c r="MZH274" s="266"/>
      <c r="MZI274" s="266"/>
      <c r="MZJ274" s="266"/>
      <c r="MZK274" s="266"/>
      <c r="MZL274" s="266"/>
      <c r="MZM274" s="266"/>
      <c r="MZN274" s="266"/>
      <c r="MZO274" s="266"/>
      <c r="MZP274" s="266"/>
      <c r="MZQ274" s="266"/>
      <c r="MZR274" s="266"/>
      <c r="MZS274" s="266"/>
      <c r="MZT274" s="266"/>
      <c r="MZU274" s="266"/>
      <c r="MZV274" s="266"/>
      <c r="MZW274" s="266"/>
      <c r="MZX274" s="266"/>
      <c r="MZY274" s="266"/>
      <c r="MZZ274" s="266"/>
      <c r="NAA274" s="266"/>
      <c r="NAB274" s="266"/>
      <c r="NAC274" s="266"/>
      <c r="NAD274" s="266"/>
      <c r="NAE274" s="266"/>
      <c r="NAF274" s="266"/>
      <c r="NAG274" s="266"/>
      <c r="NAH274" s="266"/>
      <c r="NAI274" s="266"/>
      <c r="NAJ274" s="266"/>
      <c r="NAK274" s="266"/>
      <c r="NAL274" s="266"/>
      <c r="NAM274" s="266"/>
      <c r="NAN274" s="266"/>
      <c r="NAO274" s="266"/>
      <c r="NAP274" s="266"/>
      <c r="NAQ274" s="266"/>
      <c r="NAR274" s="266"/>
      <c r="NAS274" s="266"/>
      <c r="NAT274" s="266"/>
      <c r="NAU274" s="266"/>
      <c r="NAV274" s="266"/>
      <c r="NAW274" s="266"/>
      <c r="NAX274" s="266"/>
      <c r="NAY274" s="266"/>
      <c r="NAZ274" s="266"/>
      <c r="NBA274" s="266"/>
      <c r="NBB274" s="266"/>
      <c r="NBC274" s="266"/>
      <c r="NBD274" s="266"/>
      <c r="NBE274" s="266"/>
      <c r="NBF274" s="266"/>
      <c r="NBG274" s="266"/>
      <c r="NBH274" s="266"/>
      <c r="NBI274" s="266"/>
      <c r="NBJ274" s="266"/>
      <c r="NBK274" s="266"/>
      <c r="NBL274" s="266"/>
      <c r="NBM274" s="266"/>
      <c r="NBN274" s="266"/>
      <c r="NBO274" s="266"/>
      <c r="NBP274" s="266"/>
      <c r="NBQ274" s="266"/>
      <c r="NBR274" s="266"/>
      <c r="NBS274" s="266"/>
      <c r="NBT274" s="266"/>
      <c r="NBU274" s="266"/>
      <c r="NBV274" s="266"/>
      <c r="NBW274" s="266"/>
      <c r="NBX274" s="266"/>
      <c r="NBY274" s="266"/>
      <c r="NBZ274" s="266"/>
      <c r="NCA274" s="266"/>
      <c r="NCB274" s="266"/>
      <c r="NCC274" s="266"/>
      <c r="NCD274" s="266"/>
      <c r="NCE274" s="266"/>
      <c r="NCF274" s="266"/>
      <c r="NCG274" s="266"/>
      <c r="NCH274" s="266"/>
      <c r="NCI274" s="266"/>
      <c r="NCJ274" s="266"/>
      <c r="NCK274" s="266"/>
      <c r="NCL274" s="266"/>
      <c r="NCM274" s="266"/>
      <c r="NCN274" s="266"/>
      <c r="NCO274" s="266"/>
      <c r="NCP274" s="266"/>
      <c r="NCQ274" s="266"/>
      <c r="NCR274" s="266"/>
      <c r="NCS274" s="266"/>
      <c r="NCT274" s="266"/>
      <c r="NCU274" s="266"/>
      <c r="NCV274" s="266"/>
      <c r="NCW274" s="266"/>
      <c r="NCX274" s="266"/>
      <c r="NCY274" s="266"/>
      <c r="NCZ274" s="266"/>
      <c r="NDA274" s="266"/>
      <c r="NDB274" s="266"/>
      <c r="NDC274" s="266"/>
      <c r="NDD274" s="266"/>
      <c r="NDE274" s="266"/>
      <c r="NDF274" s="266"/>
      <c r="NDG274" s="266"/>
      <c r="NDH274" s="266"/>
      <c r="NDI274" s="266"/>
      <c r="NDJ274" s="266"/>
      <c r="NDK274" s="266"/>
      <c r="NDL274" s="266"/>
      <c r="NDM274" s="266"/>
      <c r="NDN274" s="266"/>
      <c r="NDO274" s="266"/>
      <c r="NDP274" s="266"/>
      <c r="NDQ274" s="266"/>
      <c r="NDR274" s="266"/>
      <c r="NDS274" s="266"/>
      <c r="NDT274" s="266"/>
      <c r="NDU274" s="266"/>
      <c r="NDV274" s="266"/>
      <c r="NDW274" s="266"/>
      <c r="NDX274" s="266"/>
      <c r="NDY274" s="266"/>
      <c r="NDZ274" s="266"/>
      <c r="NEA274" s="266"/>
      <c r="NEB274" s="266"/>
      <c r="NEC274" s="266"/>
      <c r="NED274" s="266"/>
      <c r="NEE274" s="266"/>
      <c r="NEF274" s="266"/>
      <c r="NEG274" s="266"/>
      <c r="NEH274" s="266"/>
      <c r="NEI274" s="266"/>
      <c r="NEJ274" s="266"/>
      <c r="NEK274" s="266"/>
      <c r="NEL274" s="266"/>
      <c r="NEM274" s="266"/>
      <c r="NEN274" s="266"/>
      <c r="NEO274" s="266"/>
      <c r="NEP274" s="266"/>
      <c r="NEQ274" s="266"/>
      <c r="NER274" s="266"/>
      <c r="NES274" s="266"/>
      <c r="NET274" s="266"/>
      <c r="NEU274" s="266"/>
      <c r="NEV274" s="266"/>
      <c r="NEW274" s="266"/>
      <c r="NEX274" s="266"/>
      <c r="NEY274" s="266"/>
      <c r="NEZ274" s="266"/>
      <c r="NFA274" s="266"/>
      <c r="NFB274" s="266"/>
      <c r="NFC274" s="266"/>
      <c r="NFD274" s="266"/>
      <c r="NFE274" s="266"/>
      <c r="NFF274" s="266"/>
      <c r="NFG274" s="266"/>
      <c r="NFH274" s="266"/>
      <c r="NFI274" s="266"/>
      <c r="NFJ274" s="266"/>
      <c r="NFK274" s="266"/>
      <c r="NFL274" s="266"/>
      <c r="NFM274" s="266"/>
      <c r="NFN274" s="266"/>
      <c r="NFO274" s="266"/>
      <c r="NFP274" s="266"/>
      <c r="NFQ274" s="266"/>
      <c r="NFR274" s="266"/>
      <c r="NFS274" s="266"/>
      <c r="NFT274" s="266"/>
      <c r="NFU274" s="266"/>
      <c r="NFV274" s="266"/>
      <c r="NFW274" s="266"/>
      <c r="NFX274" s="266"/>
      <c r="NFY274" s="266"/>
      <c r="NFZ274" s="266"/>
      <c r="NGA274" s="266"/>
      <c r="NGB274" s="266"/>
      <c r="NGC274" s="266"/>
      <c r="NGD274" s="266"/>
      <c r="NGE274" s="266"/>
      <c r="NGF274" s="266"/>
      <c r="NGG274" s="266"/>
      <c r="NGH274" s="266"/>
      <c r="NGI274" s="266"/>
      <c r="NGJ274" s="266"/>
      <c r="NGK274" s="266"/>
      <c r="NGL274" s="266"/>
      <c r="NGM274" s="266"/>
      <c r="NGN274" s="266"/>
      <c r="NGO274" s="266"/>
      <c r="NGP274" s="266"/>
      <c r="NGQ274" s="266"/>
      <c r="NGR274" s="266"/>
      <c r="NGS274" s="266"/>
      <c r="NGT274" s="266"/>
      <c r="NGU274" s="266"/>
      <c r="NGV274" s="266"/>
      <c r="NGW274" s="266"/>
      <c r="NGX274" s="266"/>
      <c r="NGY274" s="266"/>
      <c r="NGZ274" s="266"/>
      <c r="NHA274" s="266"/>
      <c r="NHB274" s="266"/>
      <c r="NHC274" s="266"/>
      <c r="NHD274" s="266"/>
      <c r="NHE274" s="266"/>
      <c r="NHF274" s="266"/>
      <c r="NHG274" s="266"/>
      <c r="NHH274" s="266"/>
      <c r="NHI274" s="266"/>
      <c r="NHJ274" s="266"/>
      <c r="NHK274" s="266"/>
      <c r="NHL274" s="266"/>
      <c r="NHM274" s="266"/>
      <c r="NHN274" s="266"/>
      <c r="NHO274" s="266"/>
      <c r="NHP274" s="266"/>
      <c r="NHQ274" s="266"/>
      <c r="NHR274" s="266"/>
      <c r="NHS274" s="266"/>
      <c r="NHT274" s="266"/>
      <c r="NHU274" s="266"/>
      <c r="NHV274" s="266"/>
      <c r="NHW274" s="266"/>
      <c r="NHX274" s="266"/>
      <c r="NHY274" s="266"/>
      <c r="NHZ274" s="266"/>
      <c r="NIA274" s="266"/>
      <c r="NIB274" s="266"/>
      <c r="NIC274" s="266"/>
      <c r="NID274" s="266"/>
      <c r="NIE274" s="266"/>
      <c r="NIF274" s="266"/>
      <c r="NIG274" s="266"/>
      <c r="NIH274" s="266"/>
      <c r="NII274" s="266"/>
      <c r="NIJ274" s="266"/>
      <c r="NIK274" s="266"/>
      <c r="NIL274" s="266"/>
      <c r="NIM274" s="266"/>
      <c r="NIN274" s="266"/>
      <c r="NIO274" s="266"/>
      <c r="NIP274" s="266"/>
      <c r="NIQ274" s="266"/>
      <c r="NIR274" s="266"/>
      <c r="NIS274" s="266"/>
      <c r="NIT274" s="266"/>
      <c r="NIU274" s="266"/>
      <c r="NIV274" s="266"/>
      <c r="NIW274" s="266"/>
      <c r="NIX274" s="266"/>
      <c r="NIY274" s="266"/>
      <c r="NIZ274" s="266"/>
      <c r="NJA274" s="266"/>
      <c r="NJB274" s="266"/>
      <c r="NJC274" s="266"/>
      <c r="NJD274" s="266"/>
      <c r="NJE274" s="266"/>
      <c r="NJF274" s="266"/>
      <c r="NJG274" s="266"/>
      <c r="NJH274" s="266"/>
      <c r="NJI274" s="266"/>
      <c r="NJJ274" s="266"/>
      <c r="NJK274" s="266"/>
      <c r="NJL274" s="266"/>
      <c r="NJM274" s="266"/>
      <c r="NJN274" s="266"/>
      <c r="NJO274" s="266"/>
      <c r="NJP274" s="266"/>
      <c r="NJQ274" s="266"/>
      <c r="NJR274" s="266"/>
      <c r="NJS274" s="266"/>
      <c r="NJT274" s="266"/>
      <c r="NJU274" s="266"/>
      <c r="NJV274" s="266"/>
      <c r="NJW274" s="266"/>
      <c r="NJX274" s="266"/>
      <c r="NJY274" s="266"/>
      <c r="NJZ274" s="266"/>
      <c r="NKA274" s="266"/>
      <c r="NKB274" s="266"/>
      <c r="NKC274" s="266"/>
      <c r="NKD274" s="266"/>
      <c r="NKE274" s="266"/>
      <c r="NKF274" s="266"/>
      <c r="NKG274" s="266"/>
      <c r="NKH274" s="266"/>
      <c r="NKI274" s="266"/>
      <c r="NKJ274" s="266"/>
      <c r="NKK274" s="266"/>
      <c r="NKL274" s="266"/>
      <c r="NKM274" s="266"/>
      <c r="NKN274" s="266"/>
      <c r="NKO274" s="266"/>
      <c r="NKP274" s="266"/>
      <c r="NKQ274" s="266"/>
      <c r="NKR274" s="266"/>
      <c r="NKS274" s="266"/>
      <c r="NKT274" s="266"/>
      <c r="NKU274" s="266"/>
      <c r="NKV274" s="266"/>
      <c r="NKW274" s="266"/>
      <c r="NKX274" s="266"/>
      <c r="NKY274" s="266"/>
      <c r="NKZ274" s="266"/>
      <c r="NLA274" s="266"/>
      <c r="NLB274" s="266"/>
      <c r="NLC274" s="266"/>
      <c r="NLD274" s="266"/>
      <c r="NLE274" s="266"/>
      <c r="NLF274" s="266"/>
      <c r="NLG274" s="266"/>
      <c r="NLH274" s="266"/>
      <c r="NLI274" s="266"/>
      <c r="NLJ274" s="266"/>
      <c r="NLK274" s="266"/>
      <c r="NLL274" s="266"/>
      <c r="NLM274" s="266"/>
      <c r="NLN274" s="266"/>
      <c r="NLO274" s="266"/>
      <c r="NLP274" s="266"/>
      <c r="NLQ274" s="266"/>
      <c r="NLR274" s="266"/>
      <c r="NLS274" s="266"/>
      <c r="NLT274" s="266"/>
      <c r="NLU274" s="266"/>
      <c r="NLV274" s="266"/>
      <c r="NLW274" s="266"/>
      <c r="NLX274" s="266"/>
      <c r="NLY274" s="266"/>
      <c r="NLZ274" s="266"/>
      <c r="NMA274" s="266"/>
      <c r="NMB274" s="266"/>
      <c r="NMC274" s="266"/>
      <c r="NMD274" s="266"/>
      <c r="NME274" s="266"/>
      <c r="NMF274" s="266"/>
      <c r="NMG274" s="266"/>
      <c r="NMH274" s="266"/>
      <c r="NMI274" s="266"/>
      <c r="NMJ274" s="266"/>
      <c r="NMK274" s="266"/>
      <c r="NML274" s="266"/>
      <c r="NMM274" s="266"/>
      <c r="NMN274" s="266"/>
      <c r="NMO274" s="266"/>
      <c r="NMP274" s="266"/>
      <c r="NMQ274" s="266"/>
      <c r="NMR274" s="266"/>
      <c r="NMS274" s="266"/>
      <c r="NMT274" s="266"/>
      <c r="NMU274" s="266"/>
      <c r="NMV274" s="266"/>
      <c r="NMW274" s="266"/>
      <c r="NMX274" s="266"/>
      <c r="NMY274" s="266"/>
      <c r="NMZ274" s="266"/>
      <c r="NNA274" s="266"/>
      <c r="NNB274" s="266"/>
      <c r="NNC274" s="266"/>
      <c r="NND274" s="266"/>
      <c r="NNE274" s="266"/>
      <c r="NNF274" s="266"/>
      <c r="NNG274" s="266"/>
      <c r="NNH274" s="266"/>
      <c r="NNI274" s="266"/>
      <c r="NNJ274" s="266"/>
      <c r="NNK274" s="266"/>
      <c r="NNL274" s="266"/>
      <c r="NNM274" s="266"/>
      <c r="NNN274" s="266"/>
      <c r="NNO274" s="266"/>
      <c r="NNP274" s="266"/>
      <c r="NNQ274" s="266"/>
      <c r="NNR274" s="266"/>
      <c r="NNS274" s="266"/>
      <c r="NNT274" s="266"/>
      <c r="NNU274" s="266"/>
      <c r="NNV274" s="266"/>
      <c r="NNW274" s="266"/>
      <c r="NNX274" s="266"/>
      <c r="NNY274" s="266"/>
      <c r="NNZ274" s="266"/>
      <c r="NOA274" s="266"/>
      <c r="NOB274" s="266"/>
      <c r="NOC274" s="266"/>
      <c r="NOD274" s="266"/>
      <c r="NOE274" s="266"/>
      <c r="NOF274" s="266"/>
      <c r="NOG274" s="266"/>
      <c r="NOH274" s="266"/>
      <c r="NOI274" s="266"/>
      <c r="NOJ274" s="266"/>
      <c r="NOK274" s="266"/>
      <c r="NOL274" s="266"/>
      <c r="NOM274" s="266"/>
      <c r="NON274" s="266"/>
      <c r="NOO274" s="266"/>
      <c r="NOP274" s="266"/>
      <c r="NOQ274" s="266"/>
      <c r="NOR274" s="266"/>
      <c r="NOS274" s="266"/>
      <c r="NOT274" s="266"/>
      <c r="NOU274" s="266"/>
      <c r="NOV274" s="266"/>
      <c r="NOW274" s="266"/>
      <c r="NOX274" s="266"/>
      <c r="NOY274" s="266"/>
      <c r="NOZ274" s="266"/>
      <c r="NPA274" s="266"/>
      <c r="NPB274" s="266"/>
      <c r="NPC274" s="266"/>
      <c r="NPD274" s="266"/>
      <c r="NPE274" s="266"/>
      <c r="NPF274" s="266"/>
      <c r="NPG274" s="266"/>
      <c r="NPH274" s="266"/>
      <c r="NPI274" s="266"/>
      <c r="NPJ274" s="266"/>
      <c r="NPK274" s="266"/>
      <c r="NPL274" s="266"/>
      <c r="NPM274" s="266"/>
      <c r="NPN274" s="266"/>
      <c r="NPO274" s="266"/>
      <c r="NPP274" s="266"/>
      <c r="NPQ274" s="266"/>
      <c r="NPR274" s="266"/>
      <c r="NPS274" s="266"/>
      <c r="NPT274" s="266"/>
      <c r="NPU274" s="266"/>
      <c r="NPV274" s="266"/>
      <c r="NPW274" s="266"/>
      <c r="NPX274" s="266"/>
      <c r="NPY274" s="266"/>
      <c r="NPZ274" s="266"/>
      <c r="NQA274" s="266"/>
      <c r="NQB274" s="266"/>
      <c r="NQC274" s="266"/>
      <c r="NQD274" s="266"/>
      <c r="NQE274" s="266"/>
      <c r="NQF274" s="266"/>
      <c r="NQG274" s="266"/>
      <c r="NQH274" s="266"/>
      <c r="NQI274" s="266"/>
      <c r="NQJ274" s="266"/>
      <c r="NQK274" s="266"/>
      <c r="NQL274" s="266"/>
      <c r="NQM274" s="266"/>
      <c r="NQN274" s="266"/>
      <c r="NQO274" s="266"/>
      <c r="NQP274" s="266"/>
      <c r="NQQ274" s="266"/>
      <c r="NQR274" s="266"/>
      <c r="NQS274" s="266"/>
      <c r="NQT274" s="266"/>
      <c r="NQU274" s="266"/>
      <c r="NQV274" s="266"/>
      <c r="NQW274" s="266"/>
      <c r="NQX274" s="266"/>
      <c r="NQY274" s="266"/>
      <c r="NQZ274" s="266"/>
      <c r="NRA274" s="266"/>
      <c r="NRB274" s="266"/>
      <c r="NRC274" s="266"/>
      <c r="NRD274" s="266"/>
      <c r="NRE274" s="266"/>
      <c r="NRF274" s="266"/>
      <c r="NRG274" s="266"/>
      <c r="NRH274" s="266"/>
      <c r="NRI274" s="266"/>
      <c r="NRJ274" s="266"/>
      <c r="NRK274" s="266"/>
      <c r="NRL274" s="266"/>
      <c r="NRM274" s="266"/>
      <c r="NRN274" s="266"/>
      <c r="NRO274" s="266"/>
      <c r="NRP274" s="266"/>
      <c r="NRQ274" s="266"/>
      <c r="NRR274" s="266"/>
      <c r="NRS274" s="266"/>
      <c r="NRT274" s="266"/>
      <c r="NRU274" s="266"/>
      <c r="NRV274" s="266"/>
      <c r="NRW274" s="266"/>
      <c r="NRX274" s="266"/>
      <c r="NRY274" s="266"/>
      <c r="NRZ274" s="266"/>
      <c r="NSA274" s="266"/>
      <c r="NSB274" s="266"/>
      <c r="NSC274" s="266"/>
      <c r="NSD274" s="266"/>
      <c r="NSE274" s="266"/>
      <c r="NSF274" s="266"/>
      <c r="NSG274" s="266"/>
      <c r="NSH274" s="266"/>
      <c r="NSI274" s="266"/>
      <c r="NSJ274" s="266"/>
      <c r="NSK274" s="266"/>
      <c r="NSL274" s="266"/>
      <c r="NSM274" s="266"/>
      <c r="NSN274" s="266"/>
      <c r="NSO274" s="266"/>
      <c r="NSP274" s="266"/>
      <c r="NSQ274" s="266"/>
      <c r="NSR274" s="266"/>
      <c r="NSS274" s="266"/>
      <c r="NST274" s="266"/>
      <c r="NSU274" s="266"/>
      <c r="NSV274" s="266"/>
      <c r="NSW274" s="266"/>
      <c r="NSX274" s="266"/>
      <c r="NSY274" s="266"/>
      <c r="NSZ274" s="266"/>
      <c r="NTA274" s="266"/>
      <c r="NTB274" s="266"/>
      <c r="NTC274" s="266"/>
      <c r="NTD274" s="266"/>
      <c r="NTE274" s="266"/>
      <c r="NTF274" s="266"/>
      <c r="NTG274" s="266"/>
      <c r="NTH274" s="266"/>
      <c r="NTI274" s="266"/>
      <c r="NTJ274" s="266"/>
      <c r="NTK274" s="266"/>
      <c r="NTL274" s="266"/>
      <c r="NTM274" s="266"/>
      <c r="NTN274" s="266"/>
      <c r="NTO274" s="266"/>
      <c r="NTP274" s="266"/>
      <c r="NTQ274" s="266"/>
      <c r="NTR274" s="266"/>
      <c r="NTS274" s="266"/>
      <c r="NTT274" s="266"/>
      <c r="NTU274" s="266"/>
      <c r="NTV274" s="266"/>
      <c r="NTW274" s="266"/>
      <c r="NTX274" s="266"/>
      <c r="NTY274" s="266"/>
      <c r="NTZ274" s="266"/>
      <c r="NUA274" s="266"/>
      <c r="NUB274" s="266"/>
      <c r="NUC274" s="266"/>
      <c r="NUD274" s="266"/>
      <c r="NUE274" s="266"/>
      <c r="NUF274" s="266"/>
      <c r="NUG274" s="266"/>
      <c r="NUH274" s="266"/>
      <c r="NUI274" s="266"/>
      <c r="NUJ274" s="266"/>
      <c r="NUK274" s="266"/>
      <c r="NUL274" s="266"/>
      <c r="NUM274" s="266"/>
      <c r="NUN274" s="266"/>
      <c r="NUO274" s="266"/>
      <c r="NUP274" s="266"/>
      <c r="NUQ274" s="266"/>
      <c r="NUR274" s="266"/>
      <c r="NUS274" s="266"/>
      <c r="NUT274" s="266"/>
      <c r="NUU274" s="266"/>
      <c r="NUV274" s="266"/>
      <c r="NUW274" s="266"/>
      <c r="NUX274" s="266"/>
      <c r="NUY274" s="266"/>
      <c r="NUZ274" s="266"/>
      <c r="NVA274" s="266"/>
      <c r="NVB274" s="266"/>
      <c r="NVC274" s="266"/>
      <c r="NVD274" s="266"/>
      <c r="NVE274" s="266"/>
      <c r="NVF274" s="266"/>
      <c r="NVG274" s="266"/>
      <c r="NVH274" s="266"/>
      <c r="NVI274" s="266"/>
      <c r="NVJ274" s="266"/>
      <c r="NVK274" s="266"/>
      <c r="NVL274" s="266"/>
      <c r="NVM274" s="266"/>
      <c r="NVN274" s="266"/>
      <c r="NVO274" s="266"/>
      <c r="NVP274" s="266"/>
      <c r="NVQ274" s="266"/>
      <c r="NVR274" s="266"/>
      <c r="NVS274" s="266"/>
      <c r="NVT274" s="266"/>
      <c r="NVU274" s="266"/>
      <c r="NVV274" s="266"/>
      <c r="NVW274" s="266"/>
      <c r="NVX274" s="266"/>
      <c r="NVY274" s="266"/>
      <c r="NVZ274" s="266"/>
      <c r="NWA274" s="266"/>
      <c r="NWB274" s="266"/>
      <c r="NWC274" s="266"/>
      <c r="NWD274" s="266"/>
      <c r="NWE274" s="266"/>
      <c r="NWF274" s="266"/>
      <c r="NWG274" s="266"/>
      <c r="NWH274" s="266"/>
      <c r="NWI274" s="266"/>
      <c r="NWJ274" s="266"/>
      <c r="NWK274" s="266"/>
      <c r="NWL274" s="266"/>
      <c r="NWM274" s="266"/>
      <c r="NWN274" s="266"/>
      <c r="NWO274" s="266"/>
      <c r="NWP274" s="266"/>
      <c r="NWQ274" s="266"/>
      <c r="NWR274" s="266"/>
      <c r="NWS274" s="266"/>
      <c r="NWT274" s="266"/>
      <c r="NWU274" s="266"/>
      <c r="NWV274" s="266"/>
      <c r="NWW274" s="266"/>
      <c r="NWX274" s="266"/>
      <c r="NWY274" s="266"/>
      <c r="NWZ274" s="266"/>
      <c r="NXA274" s="266"/>
      <c r="NXB274" s="266"/>
      <c r="NXC274" s="266"/>
      <c r="NXD274" s="266"/>
      <c r="NXE274" s="266"/>
      <c r="NXF274" s="266"/>
      <c r="NXG274" s="266"/>
      <c r="NXH274" s="266"/>
      <c r="NXI274" s="266"/>
      <c r="NXJ274" s="266"/>
      <c r="NXK274" s="266"/>
      <c r="NXL274" s="266"/>
      <c r="NXM274" s="266"/>
      <c r="NXN274" s="266"/>
      <c r="NXO274" s="266"/>
      <c r="NXP274" s="266"/>
      <c r="NXQ274" s="266"/>
      <c r="NXR274" s="266"/>
      <c r="NXS274" s="266"/>
      <c r="NXT274" s="266"/>
      <c r="NXU274" s="266"/>
      <c r="NXV274" s="266"/>
      <c r="NXW274" s="266"/>
      <c r="NXX274" s="266"/>
      <c r="NXY274" s="266"/>
      <c r="NXZ274" s="266"/>
      <c r="NYA274" s="266"/>
      <c r="NYB274" s="266"/>
      <c r="NYC274" s="266"/>
      <c r="NYD274" s="266"/>
      <c r="NYE274" s="266"/>
      <c r="NYF274" s="266"/>
      <c r="NYG274" s="266"/>
      <c r="NYH274" s="266"/>
      <c r="NYI274" s="266"/>
      <c r="NYJ274" s="266"/>
      <c r="NYK274" s="266"/>
      <c r="NYL274" s="266"/>
      <c r="NYM274" s="266"/>
      <c r="NYN274" s="266"/>
      <c r="NYO274" s="266"/>
      <c r="NYP274" s="266"/>
      <c r="NYQ274" s="266"/>
      <c r="NYR274" s="266"/>
      <c r="NYS274" s="266"/>
      <c r="NYT274" s="266"/>
      <c r="NYU274" s="266"/>
      <c r="NYV274" s="266"/>
      <c r="NYW274" s="266"/>
      <c r="NYX274" s="266"/>
      <c r="NYY274" s="266"/>
      <c r="NYZ274" s="266"/>
      <c r="NZA274" s="266"/>
      <c r="NZB274" s="266"/>
      <c r="NZC274" s="266"/>
      <c r="NZD274" s="266"/>
      <c r="NZE274" s="266"/>
      <c r="NZF274" s="266"/>
      <c r="NZG274" s="266"/>
      <c r="NZH274" s="266"/>
      <c r="NZI274" s="266"/>
      <c r="NZJ274" s="266"/>
      <c r="NZK274" s="266"/>
      <c r="NZL274" s="266"/>
      <c r="NZM274" s="266"/>
      <c r="NZN274" s="266"/>
      <c r="NZO274" s="266"/>
      <c r="NZP274" s="266"/>
      <c r="NZQ274" s="266"/>
      <c r="NZR274" s="266"/>
      <c r="NZS274" s="266"/>
      <c r="NZT274" s="266"/>
      <c r="NZU274" s="266"/>
      <c r="NZV274" s="266"/>
      <c r="NZW274" s="266"/>
      <c r="NZX274" s="266"/>
      <c r="NZY274" s="266"/>
      <c r="NZZ274" s="266"/>
      <c r="OAA274" s="266"/>
      <c r="OAB274" s="266"/>
      <c r="OAC274" s="266"/>
      <c r="OAD274" s="266"/>
      <c r="OAE274" s="266"/>
      <c r="OAF274" s="266"/>
      <c r="OAG274" s="266"/>
      <c r="OAH274" s="266"/>
      <c r="OAI274" s="266"/>
      <c r="OAJ274" s="266"/>
      <c r="OAK274" s="266"/>
      <c r="OAL274" s="266"/>
      <c r="OAM274" s="266"/>
      <c r="OAN274" s="266"/>
      <c r="OAO274" s="266"/>
      <c r="OAP274" s="266"/>
      <c r="OAQ274" s="266"/>
      <c r="OAR274" s="266"/>
      <c r="OAS274" s="266"/>
      <c r="OAT274" s="266"/>
      <c r="OAU274" s="266"/>
      <c r="OAV274" s="266"/>
      <c r="OAW274" s="266"/>
      <c r="OAX274" s="266"/>
      <c r="OAY274" s="266"/>
      <c r="OAZ274" s="266"/>
      <c r="OBA274" s="266"/>
      <c r="OBB274" s="266"/>
      <c r="OBC274" s="266"/>
      <c r="OBD274" s="266"/>
      <c r="OBE274" s="266"/>
      <c r="OBF274" s="266"/>
      <c r="OBG274" s="266"/>
      <c r="OBH274" s="266"/>
      <c r="OBI274" s="266"/>
      <c r="OBJ274" s="266"/>
      <c r="OBK274" s="266"/>
      <c r="OBL274" s="266"/>
      <c r="OBM274" s="266"/>
      <c r="OBN274" s="266"/>
      <c r="OBO274" s="266"/>
      <c r="OBP274" s="266"/>
      <c r="OBQ274" s="266"/>
      <c r="OBR274" s="266"/>
      <c r="OBS274" s="266"/>
      <c r="OBT274" s="266"/>
      <c r="OBU274" s="266"/>
      <c r="OBV274" s="266"/>
      <c r="OBW274" s="266"/>
      <c r="OBX274" s="266"/>
      <c r="OBY274" s="266"/>
      <c r="OBZ274" s="266"/>
      <c r="OCA274" s="266"/>
      <c r="OCB274" s="266"/>
      <c r="OCC274" s="266"/>
      <c r="OCD274" s="266"/>
      <c r="OCE274" s="266"/>
      <c r="OCF274" s="266"/>
      <c r="OCG274" s="266"/>
      <c r="OCH274" s="266"/>
      <c r="OCI274" s="266"/>
      <c r="OCJ274" s="266"/>
      <c r="OCK274" s="266"/>
      <c r="OCL274" s="266"/>
      <c r="OCM274" s="266"/>
      <c r="OCN274" s="266"/>
      <c r="OCO274" s="266"/>
      <c r="OCP274" s="266"/>
      <c r="OCQ274" s="266"/>
      <c r="OCR274" s="266"/>
      <c r="OCS274" s="266"/>
      <c r="OCT274" s="266"/>
      <c r="OCU274" s="266"/>
      <c r="OCV274" s="266"/>
      <c r="OCW274" s="266"/>
      <c r="OCX274" s="266"/>
      <c r="OCY274" s="266"/>
      <c r="OCZ274" s="266"/>
      <c r="ODA274" s="266"/>
      <c r="ODB274" s="266"/>
      <c r="ODC274" s="266"/>
      <c r="ODD274" s="266"/>
      <c r="ODE274" s="266"/>
      <c r="ODF274" s="266"/>
      <c r="ODG274" s="266"/>
      <c r="ODH274" s="266"/>
      <c r="ODI274" s="266"/>
      <c r="ODJ274" s="266"/>
      <c r="ODK274" s="266"/>
      <c r="ODL274" s="266"/>
      <c r="ODM274" s="266"/>
      <c r="ODN274" s="266"/>
      <c r="ODO274" s="266"/>
      <c r="ODP274" s="266"/>
      <c r="ODQ274" s="266"/>
      <c r="ODR274" s="266"/>
      <c r="ODS274" s="266"/>
      <c r="ODT274" s="266"/>
      <c r="ODU274" s="266"/>
      <c r="ODV274" s="266"/>
      <c r="ODW274" s="266"/>
      <c r="ODX274" s="266"/>
      <c r="ODY274" s="266"/>
      <c r="ODZ274" s="266"/>
      <c r="OEA274" s="266"/>
      <c r="OEB274" s="266"/>
      <c r="OEC274" s="266"/>
      <c r="OED274" s="266"/>
      <c r="OEE274" s="266"/>
      <c r="OEF274" s="266"/>
      <c r="OEG274" s="266"/>
      <c r="OEH274" s="266"/>
      <c r="OEI274" s="266"/>
      <c r="OEJ274" s="266"/>
      <c r="OEK274" s="266"/>
      <c r="OEL274" s="266"/>
      <c r="OEM274" s="266"/>
      <c r="OEN274" s="266"/>
      <c r="OEO274" s="266"/>
      <c r="OEP274" s="266"/>
      <c r="OEQ274" s="266"/>
      <c r="OER274" s="266"/>
      <c r="OES274" s="266"/>
      <c r="OET274" s="266"/>
      <c r="OEU274" s="266"/>
      <c r="OEV274" s="266"/>
      <c r="OEW274" s="266"/>
      <c r="OEX274" s="266"/>
      <c r="OEY274" s="266"/>
      <c r="OEZ274" s="266"/>
      <c r="OFA274" s="266"/>
      <c r="OFB274" s="266"/>
      <c r="OFC274" s="266"/>
      <c r="OFD274" s="266"/>
      <c r="OFE274" s="266"/>
      <c r="OFF274" s="266"/>
      <c r="OFG274" s="266"/>
      <c r="OFH274" s="266"/>
      <c r="OFI274" s="266"/>
      <c r="OFJ274" s="266"/>
      <c r="OFK274" s="266"/>
      <c r="OFL274" s="266"/>
      <c r="OFM274" s="266"/>
      <c r="OFN274" s="266"/>
      <c r="OFO274" s="266"/>
      <c r="OFP274" s="266"/>
      <c r="OFQ274" s="266"/>
      <c r="OFR274" s="266"/>
      <c r="OFS274" s="266"/>
      <c r="OFT274" s="266"/>
      <c r="OFU274" s="266"/>
      <c r="OFV274" s="266"/>
      <c r="OFW274" s="266"/>
      <c r="OFX274" s="266"/>
      <c r="OFY274" s="266"/>
      <c r="OFZ274" s="266"/>
      <c r="OGA274" s="266"/>
      <c r="OGB274" s="266"/>
      <c r="OGC274" s="266"/>
      <c r="OGD274" s="266"/>
      <c r="OGE274" s="266"/>
      <c r="OGF274" s="266"/>
      <c r="OGG274" s="266"/>
      <c r="OGH274" s="266"/>
      <c r="OGI274" s="266"/>
      <c r="OGJ274" s="266"/>
      <c r="OGK274" s="266"/>
      <c r="OGL274" s="266"/>
      <c r="OGM274" s="266"/>
      <c r="OGN274" s="266"/>
      <c r="OGO274" s="266"/>
      <c r="OGP274" s="266"/>
      <c r="OGQ274" s="266"/>
      <c r="OGR274" s="266"/>
      <c r="OGS274" s="266"/>
      <c r="OGT274" s="266"/>
      <c r="OGU274" s="266"/>
      <c r="OGV274" s="266"/>
      <c r="OGW274" s="266"/>
      <c r="OGX274" s="266"/>
      <c r="OGY274" s="266"/>
      <c r="OGZ274" s="266"/>
      <c r="OHA274" s="266"/>
      <c r="OHB274" s="266"/>
      <c r="OHC274" s="266"/>
      <c r="OHD274" s="266"/>
      <c r="OHE274" s="266"/>
      <c r="OHF274" s="266"/>
      <c r="OHG274" s="266"/>
      <c r="OHH274" s="266"/>
      <c r="OHI274" s="266"/>
      <c r="OHJ274" s="266"/>
      <c r="OHK274" s="266"/>
      <c r="OHL274" s="266"/>
      <c r="OHM274" s="266"/>
      <c r="OHN274" s="266"/>
      <c r="OHO274" s="266"/>
      <c r="OHP274" s="266"/>
      <c r="OHQ274" s="266"/>
      <c r="OHR274" s="266"/>
      <c r="OHS274" s="266"/>
      <c r="OHT274" s="266"/>
      <c r="OHU274" s="266"/>
      <c r="OHV274" s="266"/>
      <c r="OHW274" s="266"/>
      <c r="OHX274" s="266"/>
      <c r="OHY274" s="266"/>
      <c r="OHZ274" s="266"/>
      <c r="OIA274" s="266"/>
      <c r="OIB274" s="266"/>
      <c r="OIC274" s="266"/>
      <c r="OID274" s="266"/>
      <c r="OIE274" s="266"/>
      <c r="OIF274" s="266"/>
      <c r="OIG274" s="266"/>
      <c r="OIH274" s="266"/>
      <c r="OII274" s="266"/>
      <c r="OIJ274" s="266"/>
      <c r="OIK274" s="266"/>
      <c r="OIL274" s="266"/>
      <c r="OIM274" s="266"/>
      <c r="OIN274" s="266"/>
      <c r="OIO274" s="266"/>
      <c r="OIP274" s="266"/>
      <c r="OIQ274" s="266"/>
      <c r="OIR274" s="266"/>
      <c r="OIS274" s="266"/>
      <c r="OIT274" s="266"/>
      <c r="OIU274" s="266"/>
      <c r="OIV274" s="266"/>
      <c r="OIW274" s="266"/>
      <c r="OIX274" s="266"/>
      <c r="OIY274" s="266"/>
      <c r="OIZ274" s="266"/>
      <c r="OJA274" s="266"/>
      <c r="OJB274" s="266"/>
      <c r="OJC274" s="266"/>
      <c r="OJD274" s="266"/>
      <c r="OJE274" s="266"/>
      <c r="OJF274" s="266"/>
      <c r="OJG274" s="266"/>
      <c r="OJH274" s="266"/>
      <c r="OJI274" s="266"/>
      <c r="OJJ274" s="266"/>
      <c r="OJK274" s="266"/>
      <c r="OJL274" s="266"/>
      <c r="OJM274" s="266"/>
      <c r="OJN274" s="266"/>
      <c r="OJO274" s="266"/>
      <c r="OJP274" s="266"/>
      <c r="OJQ274" s="266"/>
      <c r="OJR274" s="266"/>
      <c r="OJS274" s="266"/>
      <c r="OJT274" s="266"/>
      <c r="OJU274" s="266"/>
      <c r="OJV274" s="266"/>
      <c r="OJW274" s="266"/>
      <c r="OJX274" s="266"/>
      <c r="OJY274" s="266"/>
      <c r="OJZ274" s="266"/>
      <c r="OKA274" s="266"/>
      <c r="OKB274" s="266"/>
      <c r="OKC274" s="266"/>
      <c r="OKD274" s="266"/>
      <c r="OKE274" s="266"/>
      <c r="OKF274" s="266"/>
      <c r="OKG274" s="266"/>
      <c r="OKH274" s="266"/>
      <c r="OKI274" s="266"/>
      <c r="OKJ274" s="266"/>
      <c r="OKK274" s="266"/>
      <c r="OKL274" s="266"/>
      <c r="OKM274" s="266"/>
      <c r="OKN274" s="266"/>
      <c r="OKO274" s="266"/>
      <c r="OKP274" s="266"/>
      <c r="OKQ274" s="266"/>
      <c r="OKR274" s="266"/>
      <c r="OKS274" s="266"/>
      <c r="OKT274" s="266"/>
      <c r="OKU274" s="266"/>
      <c r="OKV274" s="266"/>
      <c r="OKW274" s="266"/>
      <c r="OKX274" s="266"/>
      <c r="OKY274" s="266"/>
      <c r="OKZ274" s="266"/>
      <c r="OLA274" s="266"/>
      <c r="OLB274" s="266"/>
      <c r="OLC274" s="266"/>
      <c r="OLD274" s="266"/>
      <c r="OLE274" s="266"/>
      <c r="OLF274" s="266"/>
      <c r="OLG274" s="266"/>
      <c r="OLH274" s="266"/>
      <c r="OLI274" s="266"/>
      <c r="OLJ274" s="266"/>
      <c r="OLK274" s="266"/>
      <c r="OLL274" s="266"/>
      <c r="OLM274" s="266"/>
      <c r="OLN274" s="266"/>
      <c r="OLO274" s="266"/>
      <c r="OLP274" s="266"/>
      <c r="OLQ274" s="266"/>
      <c r="OLR274" s="266"/>
      <c r="OLS274" s="266"/>
      <c r="OLT274" s="266"/>
      <c r="OLU274" s="266"/>
      <c r="OLV274" s="266"/>
      <c r="OLW274" s="266"/>
      <c r="OLX274" s="266"/>
      <c r="OLY274" s="266"/>
      <c r="OLZ274" s="266"/>
      <c r="OMA274" s="266"/>
      <c r="OMB274" s="266"/>
      <c r="OMC274" s="266"/>
      <c r="OMD274" s="266"/>
      <c r="OME274" s="266"/>
      <c r="OMF274" s="266"/>
      <c r="OMG274" s="266"/>
      <c r="OMH274" s="266"/>
      <c r="OMI274" s="266"/>
      <c r="OMJ274" s="266"/>
      <c r="OMK274" s="266"/>
      <c r="OML274" s="266"/>
      <c r="OMM274" s="266"/>
      <c r="OMN274" s="266"/>
      <c r="OMO274" s="266"/>
      <c r="OMP274" s="266"/>
      <c r="OMQ274" s="266"/>
      <c r="OMR274" s="266"/>
      <c r="OMS274" s="266"/>
      <c r="OMT274" s="266"/>
      <c r="OMU274" s="266"/>
      <c r="OMV274" s="266"/>
      <c r="OMW274" s="266"/>
      <c r="OMX274" s="266"/>
      <c r="OMY274" s="266"/>
      <c r="OMZ274" s="266"/>
      <c r="ONA274" s="266"/>
      <c r="ONB274" s="266"/>
      <c r="ONC274" s="266"/>
      <c r="OND274" s="266"/>
      <c r="ONE274" s="266"/>
      <c r="ONF274" s="266"/>
      <c r="ONG274" s="266"/>
      <c r="ONH274" s="266"/>
      <c r="ONI274" s="266"/>
      <c r="ONJ274" s="266"/>
      <c r="ONK274" s="266"/>
      <c r="ONL274" s="266"/>
      <c r="ONM274" s="266"/>
      <c r="ONN274" s="266"/>
      <c r="ONO274" s="266"/>
      <c r="ONP274" s="266"/>
      <c r="ONQ274" s="266"/>
      <c r="ONR274" s="266"/>
      <c r="ONS274" s="266"/>
      <c r="ONT274" s="266"/>
      <c r="ONU274" s="266"/>
      <c r="ONV274" s="266"/>
      <c r="ONW274" s="266"/>
      <c r="ONX274" s="266"/>
      <c r="ONY274" s="266"/>
      <c r="ONZ274" s="266"/>
      <c r="OOA274" s="266"/>
      <c r="OOB274" s="266"/>
      <c r="OOC274" s="266"/>
      <c r="OOD274" s="266"/>
      <c r="OOE274" s="266"/>
      <c r="OOF274" s="266"/>
      <c r="OOG274" s="266"/>
      <c r="OOH274" s="266"/>
      <c r="OOI274" s="266"/>
      <c r="OOJ274" s="266"/>
      <c r="OOK274" s="266"/>
      <c r="OOL274" s="266"/>
      <c r="OOM274" s="266"/>
      <c r="OON274" s="266"/>
      <c r="OOO274" s="266"/>
      <c r="OOP274" s="266"/>
      <c r="OOQ274" s="266"/>
      <c r="OOR274" s="266"/>
      <c r="OOS274" s="266"/>
      <c r="OOT274" s="266"/>
      <c r="OOU274" s="266"/>
      <c r="OOV274" s="266"/>
      <c r="OOW274" s="266"/>
      <c r="OOX274" s="266"/>
      <c r="OOY274" s="266"/>
      <c r="OOZ274" s="266"/>
      <c r="OPA274" s="266"/>
      <c r="OPB274" s="266"/>
      <c r="OPC274" s="266"/>
      <c r="OPD274" s="266"/>
      <c r="OPE274" s="266"/>
      <c r="OPF274" s="266"/>
      <c r="OPG274" s="266"/>
      <c r="OPH274" s="266"/>
      <c r="OPI274" s="266"/>
      <c r="OPJ274" s="266"/>
      <c r="OPK274" s="266"/>
      <c r="OPL274" s="266"/>
      <c r="OPM274" s="266"/>
      <c r="OPN274" s="266"/>
      <c r="OPO274" s="266"/>
      <c r="OPP274" s="266"/>
      <c r="OPQ274" s="266"/>
      <c r="OPR274" s="266"/>
      <c r="OPS274" s="266"/>
      <c r="OPT274" s="266"/>
      <c r="OPU274" s="266"/>
      <c r="OPV274" s="266"/>
      <c r="OPW274" s="266"/>
      <c r="OPX274" s="266"/>
      <c r="OPY274" s="266"/>
      <c r="OPZ274" s="266"/>
      <c r="OQA274" s="266"/>
      <c r="OQB274" s="266"/>
      <c r="OQC274" s="266"/>
      <c r="OQD274" s="266"/>
      <c r="OQE274" s="266"/>
      <c r="OQF274" s="266"/>
      <c r="OQG274" s="266"/>
      <c r="OQH274" s="266"/>
      <c r="OQI274" s="266"/>
      <c r="OQJ274" s="266"/>
      <c r="OQK274" s="266"/>
      <c r="OQL274" s="266"/>
      <c r="OQM274" s="266"/>
      <c r="OQN274" s="266"/>
      <c r="OQO274" s="266"/>
      <c r="OQP274" s="266"/>
      <c r="OQQ274" s="266"/>
      <c r="OQR274" s="266"/>
      <c r="OQS274" s="266"/>
      <c r="OQT274" s="266"/>
      <c r="OQU274" s="266"/>
      <c r="OQV274" s="266"/>
      <c r="OQW274" s="266"/>
      <c r="OQX274" s="266"/>
      <c r="OQY274" s="266"/>
      <c r="OQZ274" s="266"/>
      <c r="ORA274" s="266"/>
      <c r="ORB274" s="266"/>
      <c r="ORC274" s="266"/>
      <c r="ORD274" s="266"/>
      <c r="ORE274" s="266"/>
      <c r="ORF274" s="266"/>
      <c r="ORG274" s="266"/>
      <c r="ORH274" s="266"/>
      <c r="ORI274" s="266"/>
      <c r="ORJ274" s="266"/>
      <c r="ORK274" s="266"/>
      <c r="ORL274" s="266"/>
      <c r="ORM274" s="266"/>
      <c r="ORN274" s="266"/>
      <c r="ORO274" s="266"/>
      <c r="ORP274" s="266"/>
      <c r="ORQ274" s="266"/>
      <c r="ORR274" s="266"/>
      <c r="ORS274" s="266"/>
      <c r="ORT274" s="266"/>
      <c r="ORU274" s="266"/>
      <c r="ORV274" s="266"/>
      <c r="ORW274" s="266"/>
      <c r="ORX274" s="266"/>
      <c r="ORY274" s="266"/>
      <c r="ORZ274" s="266"/>
      <c r="OSA274" s="266"/>
      <c r="OSB274" s="266"/>
      <c r="OSC274" s="266"/>
      <c r="OSD274" s="266"/>
      <c r="OSE274" s="266"/>
      <c r="OSF274" s="266"/>
      <c r="OSG274" s="266"/>
      <c r="OSH274" s="266"/>
      <c r="OSI274" s="266"/>
      <c r="OSJ274" s="266"/>
      <c r="OSK274" s="266"/>
      <c r="OSL274" s="266"/>
      <c r="OSM274" s="266"/>
      <c r="OSN274" s="266"/>
      <c r="OSO274" s="266"/>
      <c r="OSP274" s="266"/>
      <c r="OSQ274" s="266"/>
      <c r="OSR274" s="266"/>
      <c r="OSS274" s="266"/>
      <c r="OST274" s="266"/>
      <c r="OSU274" s="266"/>
      <c r="OSV274" s="266"/>
      <c r="OSW274" s="266"/>
      <c r="OSX274" s="266"/>
      <c r="OSY274" s="266"/>
      <c r="OSZ274" s="266"/>
      <c r="OTA274" s="266"/>
      <c r="OTB274" s="266"/>
      <c r="OTC274" s="266"/>
      <c r="OTD274" s="266"/>
      <c r="OTE274" s="266"/>
      <c r="OTF274" s="266"/>
      <c r="OTG274" s="266"/>
      <c r="OTH274" s="266"/>
      <c r="OTI274" s="266"/>
      <c r="OTJ274" s="266"/>
      <c r="OTK274" s="266"/>
      <c r="OTL274" s="266"/>
      <c r="OTM274" s="266"/>
      <c r="OTN274" s="266"/>
      <c r="OTO274" s="266"/>
      <c r="OTP274" s="266"/>
      <c r="OTQ274" s="266"/>
      <c r="OTR274" s="266"/>
      <c r="OTS274" s="266"/>
      <c r="OTT274" s="266"/>
      <c r="OTU274" s="266"/>
      <c r="OTV274" s="266"/>
      <c r="OTW274" s="266"/>
      <c r="OTX274" s="266"/>
      <c r="OTY274" s="266"/>
      <c r="OTZ274" s="266"/>
      <c r="OUA274" s="266"/>
      <c r="OUB274" s="266"/>
      <c r="OUC274" s="266"/>
      <c r="OUD274" s="266"/>
      <c r="OUE274" s="266"/>
      <c r="OUF274" s="266"/>
      <c r="OUG274" s="266"/>
      <c r="OUH274" s="266"/>
      <c r="OUI274" s="266"/>
      <c r="OUJ274" s="266"/>
      <c r="OUK274" s="266"/>
      <c r="OUL274" s="266"/>
      <c r="OUM274" s="266"/>
      <c r="OUN274" s="266"/>
      <c r="OUO274" s="266"/>
      <c r="OUP274" s="266"/>
      <c r="OUQ274" s="266"/>
      <c r="OUR274" s="266"/>
      <c r="OUS274" s="266"/>
      <c r="OUT274" s="266"/>
      <c r="OUU274" s="266"/>
      <c r="OUV274" s="266"/>
      <c r="OUW274" s="266"/>
      <c r="OUX274" s="266"/>
      <c r="OUY274" s="266"/>
      <c r="OUZ274" s="266"/>
      <c r="OVA274" s="266"/>
      <c r="OVB274" s="266"/>
      <c r="OVC274" s="266"/>
      <c r="OVD274" s="266"/>
      <c r="OVE274" s="266"/>
      <c r="OVF274" s="266"/>
      <c r="OVG274" s="266"/>
      <c r="OVH274" s="266"/>
      <c r="OVI274" s="266"/>
      <c r="OVJ274" s="266"/>
      <c r="OVK274" s="266"/>
      <c r="OVL274" s="266"/>
      <c r="OVM274" s="266"/>
      <c r="OVN274" s="266"/>
      <c r="OVO274" s="266"/>
      <c r="OVP274" s="266"/>
      <c r="OVQ274" s="266"/>
      <c r="OVR274" s="266"/>
      <c r="OVS274" s="266"/>
      <c r="OVT274" s="266"/>
      <c r="OVU274" s="266"/>
      <c r="OVV274" s="266"/>
      <c r="OVW274" s="266"/>
      <c r="OVX274" s="266"/>
      <c r="OVY274" s="266"/>
      <c r="OVZ274" s="266"/>
      <c r="OWA274" s="266"/>
      <c r="OWB274" s="266"/>
      <c r="OWC274" s="266"/>
      <c r="OWD274" s="266"/>
      <c r="OWE274" s="266"/>
      <c r="OWF274" s="266"/>
      <c r="OWG274" s="266"/>
      <c r="OWH274" s="266"/>
      <c r="OWI274" s="266"/>
      <c r="OWJ274" s="266"/>
      <c r="OWK274" s="266"/>
      <c r="OWL274" s="266"/>
      <c r="OWM274" s="266"/>
      <c r="OWN274" s="266"/>
      <c r="OWO274" s="266"/>
      <c r="OWP274" s="266"/>
      <c r="OWQ274" s="266"/>
      <c r="OWR274" s="266"/>
      <c r="OWS274" s="266"/>
      <c r="OWT274" s="266"/>
      <c r="OWU274" s="266"/>
      <c r="OWV274" s="266"/>
      <c r="OWW274" s="266"/>
      <c r="OWX274" s="266"/>
      <c r="OWY274" s="266"/>
      <c r="OWZ274" s="266"/>
      <c r="OXA274" s="266"/>
      <c r="OXB274" s="266"/>
      <c r="OXC274" s="266"/>
      <c r="OXD274" s="266"/>
      <c r="OXE274" s="266"/>
      <c r="OXF274" s="266"/>
      <c r="OXG274" s="266"/>
      <c r="OXH274" s="266"/>
      <c r="OXI274" s="266"/>
      <c r="OXJ274" s="266"/>
      <c r="OXK274" s="266"/>
      <c r="OXL274" s="266"/>
      <c r="OXM274" s="266"/>
      <c r="OXN274" s="266"/>
      <c r="OXO274" s="266"/>
      <c r="OXP274" s="266"/>
      <c r="OXQ274" s="266"/>
      <c r="OXR274" s="266"/>
      <c r="OXS274" s="266"/>
      <c r="OXT274" s="266"/>
      <c r="OXU274" s="266"/>
      <c r="OXV274" s="266"/>
      <c r="OXW274" s="266"/>
      <c r="OXX274" s="266"/>
      <c r="OXY274" s="266"/>
      <c r="OXZ274" s="266"/>
      <c r="OYA274" s="266"/>
      <c r="OYB274" s="266"/>
      <c r="OYC274" s="266"/>
      <c r="OYD274" s="266"/>
      <c r="OYE274" s="266"/>
      <c r="OYF274" s="266"/>
      <c r="OYG274" s="266"/>
      <c r="OYH274" s="266"/>
      <c r="OYI274" s="266"/>
      <c r="OYJ274" s="266"/>
      <c r="OYK274" s="266"/>
      <c r="OYL274" s="266"/>
      <c r="OYM274" s="266"/>
      <c r="OYN274" s="266"/>
      <c r="OYO274" s="266"/>
      <c r="OYP274" s="266"/>
      <c r="OYQ274" s="266"/>
      <c r="OYR274" s="266"/>
      <c r="OYS274" s="266"/>
      <c r="OYT274" s="266"/>
      <c r="OYU274" s="266"/>
      <c r="OYV274" s="266"/>
      <c r="OYW274" s="266"/>
      <c r="OYX274" s="266"/>
      <c r="OYY274" s="266"/>
      <c r="OYZ274" s="266"/>
      <c r="OZA274" s="266"/>
      <c r="OZB274" s="266"/>
      <c r="OZC274" s="266"/>
      <c r="OZD274" s="266"/>
      <c r="OZE274" s="266"/>
      <c r="OZF274" s="266"/>
      <c r="OZG274" s="266"/>
      <c r="OZH274" s="266"/>
      <c r="OZI274" s="266"/>
      <c r="OZJ274" s="266"/>
      <c r="OZK274" s="266"/>
      <c r="OZL274" s="266"/>
      <c r="OZM274" s="266"/>
      <c r="OZN274" s="266"/>
      <c r="OZO274" s="266"/>
      <c r="OZP274" s="266"/>
      <c r="OZQ274" s="266"/>
      <c r="OZR274" s="266"/>
      <c r="OZS274" s="266"/>
      <c r="OZT274" s="266"/>
      <c r="OZU274" s="266"/>
      <c r="OZV274" s="266"/>
      <c r="OZW274" s="266"/>
      <c r="OZX274" s="266"/>
      <c r="OZY274" s="266"/>
      <c r="OZZ274" s="266"/>
      <c r="PAA274" s="266"/>
      <c r="PAB274" s="266"/>
      <c r="PAC274" s="266"/>
      <c r="PAD274" s="266"/>
      <c r="PAE274" s="266"/>
      <c r="PAF274" s="266"/>
      <c r="PAG274" s="266"/>
      <c r="PAH274" s="266"/>
      <c r="PAI274" s="266"/>
      <c r="PAJ274" s="266"/>
      <c r="PAK274" s="266"/>
      <c r="PAL274" s="266"/>
      <c r="PAM274" s="266"/>
      <c r="PAN274" s="266"/>
      <c r="PAO274" s="266"/>
      <c r="PAP274" s="266"/>
      <c r="PAQ274" s="266"/>
      <c r="PAR274" s="266"/>
      <c r="PAS274" s="266"/>
      <c r="PAT274" s="266"/>
      <c r="PAU274" s="266"/>
      <c r="PAV274" s="266"/>
      <c r="PAW274" s="266"/>
      <c r="PAX274" s="266"/>
      <c r="PAY274" s="266"/>
      <c r="PAZ274" s="266"/>
      <c r="PBA274" s="266"/>
      <c r="PBB274" s="266"/>
      <c r="PBC274" s="266"/>
      <c r="PBD274" s="266"/>
      <c r="PBE274" s="266"/>
      <c r="PBF274" s="266"/>
      <c r="PBG274" s="266"/>
      <c r="PBH274" s="266"/>
      <c r="PBI274" s="266"/>
      <c r="PBJ274" s="266"/>
      <c r="PBK274" s="266"/>
      <c r="PBL274" s="266"/>
      <c r="PBM274" s="266"/>
      <c r="PBN274" s="266"/>
      <c r="PBO274" s="266"/>
      <c r="PBP274" s="266"/>
      <c r="PBQ274" s="266"/>
      <c r="PBR274" s="266"/>
      <c r="PBS274" s="266"/>
      <c r="PBT274" s="266"/>
      <c r="PBU274" s="266"/>
      <c r="PBV274" s="266"/>
      <c r="PBW274" s="266"/>
      <c r="PBX274" s="266"/>
      <c r="PBY274" s="266"/>
      <c r="PBZ274" s="266"/>
      <c r="PCA274" s="266"/>
      <c r="PCB274" s="266"/>
      <c r="PCC274" s="266"/>
      <c r="PCD274" s="266"/>
      <c r="PCE274" s="266"/>
      <c r="PCF274" s="266"/>
      <c r="PCG274" s="266"/>
      <c r="PCH274" s="266"/>
      <c r="PCI274" s="266"/>
      <c r="PCJ274" s="266"/>
      <c r="PCK274" s="266"/>
      <c r="PCL274" s="266"/>
      <c r="PCM274" s="266"/>
      <c r="PCN274" s="266"/>
      <c r="PCO274" s="266"/>
      <c r="PCP274" s="266"/>
      <c r="PCQ274" s="266"/>
      <c r="PCR274" s="266"/>
      <c r="PCS274" s="266"/>
      <c r="PCT274" s="266"/>
      <c r="PCU274" s="266"/>
      <c r="PCV274" s="266"/>
      <c r="PCW274" s="266"/>
      <c r="PCX274" s="266"/>
      <c r="PCY274" s="266"/>
      <c r="PCZ274" s="266"/>
      <c r="PDA274" s="266"/>
      <c r="PDB274" s="266"/>
      <c r="PDC274" s="266"/>
      <c r="PDD274" s="266"/>
      <c r="PDE274" s="266"/>
      <c r="PDF274" s="266"/>
      <c r="PDG274" s="266"/>
      <c r="PDH274" s="266"/>
      <c r="PDI274" s="266"/>
      <c r="PDJ274" s="266"/>
      <c r="PDK274" s="266"/>
      <c r="PDL274" s="266"/>
      <c r="PDM274" s="266"/>
      <c r="PDN274" s="266"/>
      <c r="PDO274" s="266"/>
      <c r="PDP274" s="266"/>
      <c r="PDQ274" s="266"/>
      <c r="PDR274" s="266"/>
      <c r="PDS274" s="266"/>
      <c r="PDT274" s="266"/>
      <c r="PDU274" s="266"/>
      <c r="PDV274" s="266"/>
      <c r="PDW274" s="266"/>
      <c r="PDX274" s="266"/>
      <c r="PDY274" s="266"/>
      <c r="PDZ274" s="266"/>
      <c r="PEA274" s="266"/>
      <c r="PEB274" s="266"/>
      <c r="PEC274" s="266"/>
      <c r="PED274" s="266"/>
      <c r="PEE274" s="266"/>
      <c r="PEF274" s="266"/>
      <c r="PEG274" s="266"/>
      <c r="PEH274" s="266"/>
      <c r="PEI274" s="266"/>
      <c r="PEJ274" s="266"/>
      <c r="PEK274" s="266"/>
      <c r="PEL274" s="266"/>
      <c r="PEM274" s="266"/>
      <c r="PEN274" s="266"/>
      <c r="PEO274" s="266"/>
      <c r="PEP274" s="266"/>
      <c r="PEQ274" s="266"/>
      <c r="PER274" s="266"/>
      <c r="PES274" s="266"/>
      <c r="PET274" s="266"/>
      <c r="PEU274" s="266"/>
      <c r="PEV274" s="266"/>
      <c r="PEW274" s="266"/>
      <c r="PEX274" s="266"/>
      <c r="PEY274" s="266"/>
      <c r="PEZ274" s="266"/>
      <c r="PFA274" s="266"/>
      <c r="PFB274" s="266"/>
      <c r="PFC274" s="266"/>
      <c r="PFD274" s="266"/>
      <c r="PFE274" s="266"/>
      <c r="PFF274" s="266"/>
      <c r="PFG274" s="266"/>
      <c r="PFH274" s="266"/>
      <c r="PFI274" s="266"/>
      <c r="PFJ274" s="266"/>
      <c r="PFK274" s="266"/>
      <c r="PFL274" s="266"/>
      <c r="PFM274" s="266"/>
      <c r="PFN274" s="266"/>
      <c r="PFO274" s="266"/>
      <c r="PFP274" s="266"/>
      <c r="PFQ274" s="266"/>
      <c r="PFR274" s="266"/>
      <c r="PFS274" s="266"/>
      <c r="PFT274" s="266"/>
      <c r="PFU274" s="266"/>
      <c r="PFV274" s="266"/>
      <c r="PFW274" s="266"/>
      <c r="PFX274" s="266"/>
      <c r="PFY274" s="266"/>
      <c r="PFZ274" s="266"/>
      <c r="PGA274" s="266"/>
      <c r="PGB274" s="266"/>
      <c r="PGC274" s="266"/>
      <c r="PGD274" s="266"/>
      <c r="PGE274" s="266"/>
      <c r="PGF274" s="266"/>
      <c r="PGG274" s="266"/>
      <c r="PGH274" s="266"/>
      <c r="PGI274" s="266"/>
      <c r="PGJ274" s="266"/>
      <c r="PGK274" s="266"/>
      <c r="PGL274" s="266"/>
      <c r="PGM274" s="266"/>
      <c r="PGN274" s="266"/>
      <c r="PGO274" s="266"/>
      <c r="PGP274" s="266"/>
      <c r="PGQ274" s="266"/>
      <c r="PGR274" s="266"/>
      <c r="PGS274" s="266"/>
      <c r="PGT274" s="266"/>
      <c r="PGU274" s="266"/>
      <c r="PGV274" s="266"/>
      <c r="PGW274" s="266"/>
      <c r="PGX274" s="266"/>
      <c r="PGY274" s="266"/>
      <c r="PGZ274" s="266"/>
      <c r="PHA274" s="266"/>
      <c r="PHB274" s="266"/>
      <c r="PHC274" s="266"/>
      <c r="PHD274" s="266"/>
      <c r="PHE274" s="266"/>
      <c r="PHF274" s="266"/>
      <c r="PHG274" s="266"/>
      <c r="PHH274" s="266"/>
      <c r="PHI274" s="266"/>
      <c r="PHJ274" s="266"/>
      <c r="PHK274" s="266"/>
      <c r="PHL274" s="266"/>
      <c r="PHM274" s="266"/>
      <c r="PHN274" s="266"/>
      <c r="PHO274" s="266"/>
      <c r="PHP274" s="266"/>
      <c r="PHQ274" s="266"/>
      <c r="PHR274" s="266"/>
      <c r="PHS274" s="266"/>
      <c r="PHT274" s="266"/>
      <c r="PHU274" s="266"/>
      <c r="PHV274" s="266"/>
      <c r="PHW274" s="266"/>
      <c r="PHX274" s="266"/>
      <c r="PHY274" s="266"/>
      <c r="PHZ274" s="266"/>
      <c r="PIA274" s="266"/>
      <c r="PIB274" s="266"/>
      <c r="PIC274" s="266"/>
      <c r="PID274" s="266"/>
      <c r="PIE274" s="266"/>
      <c r="PIF274" s="266"/>
      <c r="PIG274" s="266"/>
      <c r="PIH274" s="266"/>
      <c r="PII274" s="266"/>
      <c r="PIJ274" s="266"/>
      <c r="PIK274" s="266"/>
      <c r="PIL274" s="266"/>
      <c r="PIM274" s="266"/>
      <c r="PIN274" s="266"/>
      <c r="PIO274" s="266"/>
      <c r="PIP274" s="266"/>
      <c r="PIQ274" s="266"/>
      <c r="PIR274" s="266"/>
      <c r="PIS274" s="266"/>
      <c r="PIT274" s="266"/>
      <c r="PIU274" s="266"/>
      <c r="PIV274" s="266"/>
      <c r="PIW274" s="266"/>
      <c r="PIX274" s="266"/>
      <c r="PIY274" s="266"/>
      <c r="PIZ274" s="266"/>
      <c r="PJA274" s="266"/>
      <c r="PJB274" s="266"/>
      <c r="PJC274" s="266"/>
      <c r="PJD274" s="266"/>
      <c r="PJE274" s="266"/>
      <c r="PJF274" s="266"/>
      <c r="PJG274" s="266"/>
      <c r="PJH274" s="266"/>
      <c r="PJI274" s="266"/>
      <c r="PJJ274" s="266"/>
      <c r="PJK274" s="266"/>
      <c r="PJL274" s="266"/>
      <c r="PJM274" s="266"/>
      <c r="PJN274" s="266"/>
      <c r="PJO274" s="266"/>
      <c r="PJP274" s="266"/>
      <c r="PJQ274" s="266"/>
      <c r="PJR274" s="266"/>
      <c r="PJS274" s="266"/>
      <c r="PJT274" s="266"/>
      <c r="PJU274" s="266"/>
      <c r="PJV274" s="266"/>
      <c r="PJW274" s="266"/>
      <c r="PJX274" s="266"/>
      <c r="PJY274" s="266"/>
      <c r="PJZ274" s="266"/>
      <c r="PKA274" s="266"/>
      <c r="PKB274" s="266"/>
      <c r="PKC274" s="266"/>
      <c r="PKD274" s="266"/>
      <c r="PKE274" s="266"/>
      <c r="PKF274" s="266"/>
      <c r="PKG274" s="266"/>
      <c r="PKH274" s="266"/>
      <c r="PKI274" s="266"/>
      <c r="PKJ274" s="266"/>
      <c r="PKK274" s="266"/>
      <c r="PKL274" s="266"/>
      <c r="PKM274" s="266"/>
      <c r="PKN274" s="266"/>
      <c r="PKO274" s="266"/>
      <c r="PKP274" s="266"/>
      <c r="PKQ274" s="266"/>
      <c r="PKR274" s="266"/>
      <c r="PKS274" s="266"/>
      <c r="PKT274" s="266"/>
      <c r="PKU274" s="266"/>
      <c r="PKV274" s="266"/>
      <c r="PKW274" s="266"/>
      <c r="PKX274" s="266"/>
      <c r="PKY274" s="266"/>
      <c r="PKZ274" s="266"/>
      <c r="PLA274" s="266"/>
      <c r="PLB274" s="266"/>
      <c r="PLC274" s="266"/>
      <c r="PLD274" s="266"/>
      <c r="PLE274" s="266"/>
      <c r="PLF274" s="266"/>
      <c r="PLG274" s="266"/>
      <c r="PLH274" s="266"/>
      <c r="PLI274" s="266"/>
      <c r="PLJ274" s="266"/>
      <c r="PLK274" s="266"/>
      <c r="PLL274" s="266"/>
      <c r="PLM274" s="266"/>
      <c r="PLN274" s="266"/>
      <c r="PLO274" s="266"/>
      <c r="PLP274" s="266"/>
      <c r="PLQ274" s="266"/>
      <c r="PLR274" s="266"/>
      <c r="PLS274" s="266"/>
      <c r="PLT274" s="266"/>
      <c r="PLU274" s="266"/>
      <c r="PLV274" s="266"/>
      <c r="PLW274" s="266"/>
      <c r="PLX274" s="266"/>
      <c r="PLY274" s="266"/>
      <c r="PLZ274" s="266"/>
      <c r="PMA274" s="266"/>
      <c r="PMB274" s="266"/>
      <c r="PMC274" s="266"/>
      <c r="PMD274" s="266"/>
      <c r="PME274" s="266"/>
      <c r="PMF274" s="266"/>
      <c r="PMG274" s="266"/>
      <c r="PMH274" s="266"/>
      <c r="PMI274" s="266"/>
      <c r="PMJ274" s="266"/>
      <c r="PMK274" s="266"/>
      <c r="PML274" s="266"/>
      <c r="PMM274" s="266"/>
      <c r="PMN274" s="266"/>
      <c r="PMO274" s="266"/>
      <c r="PMP274" s="266"/>
      <c r="PMQ274" s="266"/>
      <c r="PMR274" s="266"/>
      <c r="PMS274" s="266"/>
      <c r="PMT274" s="266"/>
      <c r="PMU274" s="266"/>
      <c r="PMV274" s="266"/>
      <c r="PMW274" s="266"/>
      <c r="PMX274" s="266"/>
      <c r="PMY274" s="266"/>
      <c r="PMZ274" s="266"/>
      <c r="PNA274" s="266"/>
      <c r="PNB274" s="266"/>
      <c r="PNC274" s="266"/>
      <c r="PND274" s="266"/>
      <c r="PNE274" s="266"/>
      <c r="PNF274" s="266"/>
      <c r="PNG274" s="266"/>
      <c r="PNH274" s="266"/>
      <c r="PNI274" s="266"/>
      <c r="PNJ274" s="266"/>
      <c r="PNK274" s="266"/>
      <c r="PNL274" s="266"/>
      <c r="PNM274" s="266"/>
      <c r="PNN274" s="266"/>
      <c r="PNO274" s="266"/>
      <c r="PNP274" s="266"/>
      <c r="PNQ274" s="266"/>
      <c r="PNR274" s="266"/>
      <c r="PNS274" s="266"/>
      <c r="PNT274" s="266"/>
      <c r="PNU274" s="266"/>
      <c r="PNV274" s="266"/>
      <c r="PNW274" s="266"/>
      <c r="PNX274" s="266"/>
      <c r="PNY274" s="266"/>
      <c r="PNZ274" s="266"/>
      <c r="POA274" s="266"/>
      <c r="POB274" s="266"/>
      <c r="POC274" s="266"/>
      <c r="POD274" s="266"/>
      <c r="POE274" s="266"/>
      <c r="POF274" s="266"/>
      <c r="POG274" s="266"/>
      <c r="POH274" s="266"/>
      <c r="POI274" s="266"/>
      <c r="POJ274" s="266"/>
      <c r="POK274" s="266"/>
      <c r="POL274" s="266"/>
      <c r="POM274" s="266"/>
      <c r="PON274" s="266"/>
      <c r="POO274" s="266"/>
      <c r="POP274" s="266"/>
      <c r="POQ274" s="266"/>
      <c r="POR274" s="266"/>
      <c r="POS274" s="266"/>
      <c r="POT274" s="266"/>
      <c r="POU274" s="266"/>
      <c r="POV274" s="266"/>
      <c r="POW274" s="266"/>
      <c r="POX274" s="266"/>
      <c r="POY274" s="266"/>
      <c r="POZ274" s="266"/>
      <c r="PPA274" s="266"/>
      <c r="PPB274" s="266"/>
      <c r="PPC274" s="266"/>
      <c r="PPD274" s="266"/>
      <c r="PPE274" s="266"/>
      <c r="PPF274" s="266"/>
      <c r="PPG274" s="266"/>
      <c r="PPH274" s="266"/>
      <c r="PPI274" s="266"/>
      <c r="PPJ274" s="266"/>
      <c r="PPK274" s="266"/>
      <c r="PPL274" s="266"/>
      <c r="PPM274" s="266"/>
      <c r="PPN274" s="266"/>
      <c r="PPO274" s="266"/>
      <c r="PPP274" s="266"/>
      <c r="PPQ274" s="266"/>
      <c r="PPR274" s="266"/>
      <c r="PPS274" s="266"/>
      <c r="PPT274" s="266"/>
      <c r="PPU274" s="266"/>
      <c r="PPV274" s="266"/>
      <c r="PPW274" s="266"/>
      <c r="PPX274" s="266"/>
      <c r="PPY274" s="266"/>
      <c r="PPZ274" s="266"/>
      <c r="PQA274" s="266"/>
      <c r="PQB274" s="266"/>
      <c r="PQC274" s="266"/>
      <c r="PQD274" s="266"/>
      <c r="PQE274" s="266"/>
      <c r="PQF274" s="266"/>
      <c r="PQG274" s="266"/>
      <c r="PQH274" s="266"/>
      <c r="PQI274" s="266"/>
      <c r="PQJ274" s="266"/>
      <c r="PQK274" s="266"/>
      <c r="PQL274" s="266"/>
      <c r="PQM274" s="266"/>
      <c r="PQN274" s="266"/>
      <c r="PQO274" s="266"/>
      <c r="PQP274" s="266"/>
      <c r="PQQ274" s="266"/>
      <c r="PQR274" s="266"/>
      <c r="PQS274" s="266"/>
      <c r="PQT274" s="266"/>
      <c r="PQU274" s="266"/>
      <c r="PQV274" s="266"/>
      <c r="PQW274" s="266"/>
      <c r="PQX274" s="266"/>
      <c r="PQY274" s="266"/>
      <c r="PQZ274" s="266"/>
      <c r="PRA274" s="266"/>
      <c r="PRB274" s="266"/>
      <c r="PRC274" s="266"/>
      <c r="PRD274" s="266"/>
      <c r="PRE274" s="266"/>
      <c r="PRF274" s="266"/>
      <c r="PRG274" s="266"/>
      <c r="PRH274" s="266"/>
      <c r="PRI274" s="266"/>
      <c r="PRJ274" s="266"/>
      <c r="PRK274" s="266"/>
      <c r="PRL274" s="266"/>
      <c r="PRM274" s="266"/>
      <c r="PRN274" s="266"/>
      <c r="PRO274" s="266"/>
      <c r="PRP274" s="266"/>
      <c r="PRQ274" s="266"/>
      <c r="PRR274" s="266"/>
      <c r="PRS274" s="266"/>
      <c r="PRT274" s="266"/>
      <c r="PRU274" s="266"/>
      <c r="PRV274" s="266"/>
      <c r="PRW274" s="266"/>
      <c r="PRX274" s="266"/>
      <c r="PRY274" s="266"/>
      <c r="PRZ274" s="266"/>
      <c r="PSA274" s="266"/>
      <c r="PSB274" s="266"/>
      <c r="PSC274" s="266"/>
      <c r="PSD274" s="266"/>
      <c r="PSE274" s="266"/>
      <c r="PSF274" s="266"/>
      <c r="PSG274" s="266"/>
      <c r="PSH274" s="266"/>
      <c r="PSI274" s="266"/>
      <c r="PSJ274" s="266"/>
      <c r="PSK274" s="266"/>
      <c r="PSL274" s="266"/>
      <c r="PSM274" s="266"/>
      <c r="PSN274" s="266"/>
      <c r="PSO274" s="266"/>
      <c r="PSP274" s="266"/>
      <c r="PSQ274" s="266"/>
      <c r="PSR274" s="266"/>
      <c r="PSS274" s="266"/>
      <c r="PST274" s="266"/>
      <c r="PSU274" s="266"/>
      <c r="PSV274" s="266"/>
      <c r="PSW274" s="266"/>
      <c r="PSX274" s="266"/>
      <c r="PSY274" s="266"/>
      <c r="PSZ274" s="266"/>
      <c r="PTA274" s="266"/>
      <c r="PTB274" s="266"/>
      <c r="PTC274" s="266"/>
      <c r="PTD274" s="266"/>
      <c r="PTE274" s="266"/>
      <c r="PTF274" s="266"/>
      <c r="PTG274" s="266"/>
      <c r="PTH274" s="266"/>
      <c r="PTI274" s="266"/>
      <c r="PTJ274" s="266"/>
      <c r="PTK274" s="266"/>
      <c r="PTL274" s="266"/>
      <c r="PTM274" s="266"/>
      <c r="PTN274" s="266"/>
      <c r="PTO274" s="266"/>
      <c r="PTP274" s="266"/>
      <c r="PTQ274" s="266"/>
      <c r="PTR274" s="266"/>
      <c r="PTS274" s="266"/>
      <c r="PTT274" s="266"/>
      <c r="PTU274" s="266"/>
      <c r="PTV274" s="266"/>
      <c r="PTW274" s="266"/>
      <c r="PTX274" s="266"/>
      <c r="PTY274" s="266"/>
      <c r="PTZ274" s="266"/>
      <c r="PUA274" s="266"/>
      <c r="PUB274" s="266"/>
      <c r="PUC274" s="266"/>
      <c r="PUD274" s="266"/>
      <c r="PUE274" s="266"/>
      <c r="PUF274" s="266"/>
      <c r="PUG274" s="266"/>
      <c r="PUH274" s="266"/>
      <c r="PUI274" s="266"/>
      <c r="PUJ274" s="266"/>
      <c r="PUK274" s="266"/>
      <c r="PUL274" s="266"/>
      <c r="PUM274" s="266"/>
      <c r="PUN274" s="266"/>
      <c r="PUO274" s="266"/>
      <c r="PUP274" s="266"/>
      <c r="PUQ274" s="266"/>
      <c r="PUR274" s="266"/>
      <c r="PUS274" s="266"/>
      <c r="PUT274" s="266"/>
      <c r="PUU274" s="266"/>
      <c r="PUV274" s="266"/>
      <c r="PUW274" s="266"/>
      <c r="PUX274" s="266"/>
      <c r="PUY274" s="266"/>
      <c r="PUZ274" s="266"/>
      <c r="PVA274" s="266"/>
      <c r="PVB274" s="266"/>
      <c r="PVC274" s="266"/>
      <c r="PVD274" s="266"/>
      <c r="PVE274" s="266"/>
      <c r="PVF274" s="266"/>
      <c r="PVG274" s="266"/>
      <c r="PVH274" s="266"/>
      <c r="PVI274" s="266"/>
      <c r="PVJ274" s="266"/>
      <c r="PVK274" s="266"/>
      <c r="PVL274" s="266"/>
      <c r="PVM274" s="266"/>
      <c r="PVN274" s="266"/>
      <c r="PVO274" s="266"/>
      <c r="PVP274" s="266"/>
      <c r="PVQ274" s="266"/>
      <c r="PVR274" s="266"/>
      <c r="PVS274" s="266"/>
      <c r="PVT274" s="266"/>
      <c r="PVU274" s="266"/>
      <c r="PVV274" s="266"/>
      <c r="PVW274" s="266"/>
      <c r="PVX274" s="266"/>
      <c r="PVY274" s="266"/>
      <c r="PVZ274" s="266"/>
      <c r="PWA274" s="266"/>
      <c r="PWB274" s="266"/>
      <c r="PWC274" s="266"/>
      <c r="PWD274" s="266"/>
      <c r="PWE274" s="266"/>
      <c r="PWF274" s="266"/>
      <c r="PWG274" s="266"/>
      <c r="PWH274" s="266"/>
      <c r="PWI274" s="266"/>
      <c r="PWJ274" s="266"/>
      <c r="PWK274" s="266"/>
      <c r="PWL274" s="266"/>
      <c r="PWM274" s="266"/>
      <c r="PWN274" s="266"/>
      <c r="PWO274" s="266"/>
      <c r="PWP274" s="266"/>
      <c r="PWQ274" s="266"/>
      <c r="PWR274" s="266"/>
      <c r="PWS274" s="266"/>
      <c r="PWT274" s="266"/>
      <c r="PWU274" s="266"/>
      <c r="PWV274" s="266"/>
      <c r="PWW274" s="266"/>
      <c r="PWX274" s="266"/>
      <c r="PWY274" s="266"/>
      <c r="PWZ274" s="266"/>
      <c r="PXA274" s="266"/>
      <c r="PXB274" s="266"/>
      <c r="PXC274" s="266"/>
      <c r="PXD274" s="266"/>
      <c r="PXE274" s="266"/>
      <c r="PXF274" s="266"/>
      <c r="PXG274" s="266"/>
      <c r="PXH274" s="266"/>
      <c r="PXI274" s="266"/>
      <c r="PXJ274" s="266"/>
      <c r="PXK274" s="266"/>
      <c r="PXL274" s="266"/>
      <c r="PXM274" s="266"/>
      <c r="PXN274" s="266"/>
      <c r="PXO274" s="266"/>
      <c r="PXP274" s="266"/>
      <c r="PXQ274" s="266"/>
      <c r="PXR274" s="266"/>
      <c r="PXS274" s="266"/>
      <c r="PXT274" s="266"/>
      <c r="PXU274" s="266"/>
      <c r="PXV274" s="266"/>
      <c r="PXW274" s="266"/>
      <c r="PXX274" s="266"/>
      <c r="PXY274" s="266"/>
      <c r="PXZ274" s="266"/>
      <c r="PYA274" s="266"/>
      <c r="PYB274" s="266"/>
      <c r="PYC274" s="266"/>
      <c r="PYD274" s="266"/>
      <c r="PYE274" s="266"/>
      <c r="PYF274" s="266"/>
      <c r="PYG274" s="266"/>
      <c r="PYH274" s="266"/>
      <c r="PYI274" s="266"/>
      <c r="PYJ274" s="266"/>
      <c r="PYK274" s="266"/>
      <c r="PYL274" s="266"/>
      <c r="PYM274" s="266"/>
      <c r="PYN274" s="266"/>
      <c r="PYO274" s="266"/>
      <c r="PYP274" s="266"/>
      <c r="PYQ274" s="266"/>
      <c r="PYR274" s="266"/>
      <c r="PYS274" s="266"/>
      <c r="PYT274" s="266"/>
      <c r="PYU274" s="266"/>
      <c r="PYV274" s="266"/>
      <c r="PYW274" s="266"/>
      <c r="PYX274" s="266"/>
      <c r="PYY274" s="266"/>
      <c r="PYZ274" s="266"/>
      <c r="PZA274" s="266"/>
      <c r="PZB274" s="266"/>
      <c r="PZC274" s="266"/>
      <c r="PZD274" s="266"/>
      <c r="PZE274" s="266"/>
      <c r="PZF274" s="266"/>
      <c r="PZG274" s="266"/>
      <c r="PZH274" s="266"/>
      <c r="PZI274" s="266"/>
      <c r="PZJ274" s="266"/>
      <c r="PZK274" s="266"/>
      <c r="PZL274" s="266"/>
      <c r="PZM274" s="266"/>
      <c r="PZN274" s="266"/>
      <c r="PZO274" s="266"/>
      <c r="PZP274" s="266"/>
      <c r="PZQ274" s="266"/>
      <c r="PZR274" s="266"/>
      <c r="PZS274" s="266"/>
      <c r="PZT274" s="266"/>
      <c r="PZU274" s="266"/>
      <c r="PZV274" s="266"/>
      <c r="PZW274" s="266"/>
      <c r="PZX274" s="266"/>
      <c r="PZY274" s="266"/>
      <c r="PZZ274" s="266"/>
      <c r="QAA274" s="266"/>
      <c r="QAB274" s="266"/>
      <c r="QAC274" s="266"/>
      <c r="QAD274" s="266"/>
      <c r="QAE274" s="266"/>
      <c r="QAF274" s="266"/>
      <c r="QAG274" s="266"/>
      <c r="QAH274" s="266"/>
      <c r="QAI274" s="266"/>
      <c r="QAJ274" s="266"/>
      <c r="QAK274" s="266"/>
      <c r="QAL274" s="266"/>
      <c r="QAM274" s="266"/>
      <c r="QAN274" s="266"/>
      <c r="QAO274" s="266"/>
      <c r="QAP274" s="266"/>
      <c r="QAQ274" s="266"/>
      <c r="QAR274" s="266"/>
      <c r="QAS274" s="266"/>
      <c r="QAT274" s="266"/>
      <c r="QAU274" s="266"/>
      <c r="QAV274" s="266"/>
      <c r="QAW274" s="266"/>
      <c r="QAX274" s="266"/>
      <c r="QAY274" s="266"/>
      <c r="QAZ274" s="266"/>
      <c r="QBA274" s="266"/>
      <c r="QBB274" s="266"/>
      <c r="QBC274" s="266"/>
      <c r="QBD274" s="266"/>
      <c r="QBE274" s="266"/>
      <c r="QBF274" s="266"/>
      <c r="QBG274" s="266"/>
      <c r="QBH274" s="266"/>
      <c r="QBI274" s="266"/>
      <c r="QBJ274" s="266"/>
      <c r="QBK274" s="266"/>
      <c r="QBL274" s="266"/>
      <c r="QBM274" s="266"/>
      <c r="QBN274" s="266"/>
      <c r="QBO274" s="266"/>
      <c r="QBP274" s="266"/>
      <c r="QBQ274" s="266"/>
      <c r="QBR274" s="266"/>
      <c r="QBS274" s="266"/>
      <c r="QBT274" s="266"/>
      <c r="QBU274" s="266"/>
      <c r="QBV274" s="266"/>
      <c r="QBW274" s="266"/>
      <c r="QBX274" s="266"/>
      <c r="QBY274" s="266"/>
      <c r="QBZ274" s="266"/>
      <c r="QCA274" s="266"/>
      <c r="QCB274" s="266"/>
      <c r="QCC274" s="266"/>
      <c r="QCD274" s="266"/>
      <c r="QCE274" s="266"/>
      <c r="QCF274" s="266"/>
      <c r="QCG274" s="266"/>
      <c r="QCH274" s="266"/>
      <c r="QCI274" s="266"/>
      <c r="QCJ274" s="266"/>
      <c r="QCK274" s="266"/>
      <c r="QCL274" s="266"/>
      <c r="QCM274" s="266"/>
      <c r="QCN274" s="266"/>
      <c r="QCO274" s="266"/>
      <c r="QCP274" s="266"/>
      <c r="QCQ274" s="266"/>
      <c r="QCR274" s="266"/>
      <c r="QCS274" s="266"/>
      <c r="QCT274" s="266"/>
      <c r="QCU274" s="266"/>
      <c r="QCV274" s="266"/>
      <c r="QCW274" s="266"/>
      <c r="QCX274" s="266"/>
      <c r="QCY274" s="266"/>
      <c r="QCZ274" s="266"/>
      <c r="QDA274" s="266"/>
      <c r="QDB274" s="266"/>
      <c r="QDC274" s="266"/>
      <c r="QDD274" s="266"/>
      <c r="QDE274" s="266"/>
      <c r="QDF274" s="266"/>
      <c r="QDG274" s="266"/>
      <c r="QDH274" s="266"/>
      <c r="QDI274" s="266"/>
      <c r="QDJ274" s="266"/>
      <c r="QDK274" s="266"/>
      <c r="QDL274" s="266"/>
      <c r="QDM274" s="266"/>
      <c r="QDN274" s="266"/>
      <c r="QDO274" s="266"/>
      <c r="QDP274" s="266"/>
      <c r="QDQ274" s="266"/>
      <c r="QDR274" s="266"/>
      <c r="QDS274" s="266"/>
      <c r="QDT274" s="266"/>
      <c r="QDU274" s="266"/>
      <c r="QDV274" s="266"/>
      <c r="QDW274" s="266"/>
      <c r="QDX274" s="266"/>
      <c r="QDY274" s="266"/>
      <c r="QDZ274" s="266"/>
      <c r="QEA274" s="266"/>
      <c r="QEB274" s="266"/>
      <c r="QEC274" s="266"/>
      <c r="QED274" s="266"/>
      <c r="QEE274" s="266"/>
      <c r="QEF274" s="266"/>
      <c r="QEG274" s="266"/>
      <c r="QEH274" s="266"/>
      <c r="QEI274" s="266"/>
      <c r="QEJ274" s="266"/>
      <c r="QEK274" s="266"/>
      <c r="QEL274" s="266"/>
      <c r="QEM274" s="266"/>
      <c r="QEN274" s="266"/>
      <c r="QEO274" s="266"/>
      <c r="QEP274" s="266"/>
      <c r="QEQ274" s="266"/>
      <c r="QER274" s="266"/>
      <c r="QES274" s="266"/>
      <c r="QET274" s="266"/>
      <c r="QEU274" s="266"/>
      <c r="QEV274" s="266"/>
      <c r="QEW274" s="266"/>
      <c r="QEX274" s="266"/>
      <c r="QEY274" s="266"/>
      <c r="QEZ274" s="266"/>
      <c r="QFA274" s="266"/>
      <c r="QFB274" s="266"/>
      <c r="QFC274" s="266"/>
      <c r="QFD274" s="266"/>
      <c r="QFE274" s="266"/>
      <c r="QFF274" s="266"/>
      <c r="QFG274" s="266"/>
      <c r="QFH274" s="266"/>
      <c r="QFI274" s="266"/>
      <c r="QFJ274" s="266"/>
      <c r="QFK274" s="266"/>
      <c r="QFL274" s="266"/>
      <c r="QFM274" s="266"/>
      <c r="QFN274" s="266"/>
      <c r="QFO274" s="266"/>
      <c r="QFP274" s="266"/>
      <c r="QFQ274" s="266"/>
      <c r="QFR274" s="266"/>
      <c r="QFS274" s="266"/>
      <c r="QFT274" s="266"/>
      <c r="QFU274" s="266"/>
      <c r="QFV274" s="266"/>
      <c r="QFW274" s="266"/>
      <c r="QFX274" s="266"/>
      <c r="QFY274" s="266"/>
      <c r="QFZ274" s="266"/>
      <c r="QGA274" s="266"/>
      <c r="QGB274" s="266"/>
      <c r="QGC274" s="266"/>
      <c r="QGD274" s="266"/>
      <c r="QGE274" s="266"/>
      <c r="QGF274" s="266"/>
      <c r="QGG274" s="266"/>
      <c r="QGH274" s="266"/>
      <c r="QGI274" s="266"/>
      <c r="QGJ274" s="266"/>
      <c r="QGK274" s="266"/>
      <c r="QGL274" s="266"/>
      <c r="QGM274" s="266"/>
      <c r="QGN274" s="266"/>
      <c r="QGO274" s="266"/>
      <c r="QGP274" s="266"/>
      <c r="QGQ274" s="266"/>
      <c r="QGR274" s="266"/>
      <c r="QGS274" s="266"/>
      <c r="QGT274" s="266"/>
      <c r="QGU274" s="266"/>
      <c r="QGV274" s="266"/>
      <c r="QGW274" s="266"/>
      <c r="QGX274" s="266"/>
      <c r="QGY274" s="266"/>
      <c r="QGZ274" s="266"/>
      <c r="QHA274" s="266"/>
      <c r="QHB274" s="266"/>
      <c r="QHC274" s="266"/>
      <c r="QHD274" s="266"/>
      <c r="QHE274" s="266"/>
      <c r="QHF274" s="266"/>
      <c r="QHG274" s="266"/>
      <c r="QHH274" s="266"/>
      <c r="QHI274" s="266"/>
      <c r="QHJ274" s="266"/>
      <c r="QHK274" s="266"/>
      <c r="QHL274" s="266"/>
      <c r="QHM274" s="266"/>
      <c r="QHN274" s="266"/>
      <c r="QHO274" s="266"/>
      <c r="QHP274" s="266"/>
      <c r="QHQ274" s="266"/>
      <c r="QHR274" s="266"/>
      <c r="QHS274" s="266"/>
      <c r="QHT274" s="266"/>
      <c r="QHU274" s="266"/>
      <c r="QHV274" s="266"/>
      <c r="QHW274" s="266"/>
      <c r="QHX274" s="266"/>
      <c r="QHY274" s="266"/>
      <c r="QHZ274" s="266"/>
      <c r="QIA274" s="266"/>
      <c r="QIB274" s="266"/>
      <c r="QIC274" s="266"/>
      <c r="QID274" s="266"/>
      <c r="QIE274" s="266"/>
      <c r="QIF274" s="266"/>
      <c r="QIG274" s="266"/>
      <c r="QIH274" s="266"/>
      <c r="QII274" s="266"/>
      <c r="QIJ274" s="266"/>
      <c r="QIK274" s="266"/>
      <c r="QIL274" s="266"/>
      <c r="QIM274" s="266"/>
      <c r="QIN274" s="266"/>
      <c r="QIO274" s="266"/>
      <c r="QIP274" s="266"/>
      <c r="QIQ274" s="266"/>
      <c r="QIR274" s="266"/>
      <c r="QIS274" s="266"/>
      <c r="QIT274" s="266"/>
      <c r="QIU274" s="266"/>
      <c r="QIV274" s="266"/>
      <c r="QIW274" s="266"/>
      <c r="QIX274" s="266"/>
      <c r="QIY274" s="266"/>
      <c r="QIZ274" s="266"/>
      <c r="QJA274" s="266"/>
      <c r="QJB274" s="266"/>
      <c r="QJC274" s="266"/>
      <c r="QJD274" s="266"/>
      <c r="QJE274" s="266"/>
      <c r="QJF274" s="266"/>
      <c r="QJG274" s="266"/>
      <c r="QJH274" s="266"/>
      <c r="QJI274" s="266"/>
      <c r="QJJ274" s="266"/>
      <c r="QJK274" s="266"/>
      <c r="QJL274" s="266"/>
      <c r="QJM274" s="266"/>
      <c r="QJN274" s="266"/>
      <c r="QJO274" s="266"/>
      <c r="QJP274" s="266"/>
      <c r="QJQ274" s="266"/>
      <c r="QJR274" s="266"/>
      <c r="QJS274" s="266"/>
      <c r="QJT274" s="266"/>
      <c r="QJU274" s="266"/>
      <c r="QJV274" s="266"/>
      <c r="QJW274" s="266"/>
      <c r="QJX274" s="266"/>
      <c r="QJY274" s="266"/>
      <c r="QJZ274" s="266"/>
      <c r="QKA274" s="266"/>
      <c r="QKB274" s="266"/>
      <c r="QKC274" s="266"/>
      <c r="QKD274" s="266"/>
      <c r="QKE274" s="266"/>
      <c r="QKF274" s="266"/>
      <c r="QKG274" s="266"/>
      <c r="QKH274" s="266"/>
      <c r="QKI274" s="266"/>
      <c r="QKJ274" s="266"/>
      <c r="QKK274" s="266"/>
      <c r="QKL274" s="266"/>
      <c r="QKM274" s="266"/>
      <c r="QKN274" s="266"/>
      <c r="QKO274" s="266"/>
      <c r="QKP274" s="266"/>
      <c r="QKQ274" s="266"/>
      <c r="QKR274" s="266"/>
      <c r="QKS274" s="266"/>
      <c r="QKT274" s="266"/>
      <c r="QKU274" s="266"/>
      <c r="QKV274" s="266"/>
      <c r="QKW274" s="266"/>
      <c r="QKX274" s="266"/>
      <c r="QKY274" s="266"/>
      <c r="QKZ274" s="266"/>
      <c r="QLA274" s="266"/>
      <c r="QLB274" s="266"/>
      <c r="QLC274" s="266"/>
      <c r="QLD274" s="266"/>
      <c r="QLE274" s="266"/>
      <c r="QLF274" s="266"/>
      <c r="QLG274" s="266"/>
      <c r="QLH274" s="266"/>
      <c r="QLI274" s="266"/>
      <c r="QLJ274" s="266"/>
      <c r="QLK274" s="266"/>
      <c r="QLL274" s="266"/>
      <c r="QLM274" s="266"/>
      <c r="QLN274" s="266"/>
      <c r="QLO274" s="266"/>
      <c r="QLP274" s="266"/>
      <c r="QLQ274" s="266"/>
      <c r="QLR274" s="266"/>
      <c r="QLS274" s="266"/>
      <c r="QLT274" s="266"/>
      <c r="QLU274" s="266"/>
      <c r="QLV274" s="266"/>
      <c r="QLW274" s="266"/>
      <c r="QLX274" s="266"/>
      <c r="QLY274" s="266"/>
      <c r="QLZ274" s="266"/>
      <c r="QMA274" s="266"/>
      <c r="QMB274" s="266"/>
      <c r="QMC274" s="266"/>
      <c r="QMD274" s="266"/>
      <c r="QME274" s="266"/>
      <c r="QMF274" s="266"/>
      <c r="QMG274" s="266"/>
      <c r="QMH274" s="266"/>
      <c r="QMI274" s="266"/>
      <c r="QMJ274" s="266"/>
      <c r="QMK274" s="266"/>
      <c r="QML274" s="266"/>
      <c r="QMM274" s="266"/>
      <c r="QMN274" s="266"/>
      <c r="QMO274" s="266"/>
      <c r="QMP274" s="266"/>
      <c r="QMQ274" s="266"/>
      <c r="QMR274" s="266"/>
      <c r="QMS274" s="266"/>
      <c r="QMT274" s="266"/>
      <c r="QMU274" s="266"/>
      <c r="QMV274" s="266"/>
      <c r="QMW274" s="266"/>
      <c r="QMX274" s="266"/>
      <c r="QMY274" s="266"/>
      <c r="QMZ274" s="266"/>
      <c r="QNA274" s="266"/>
      <c r="QNB274" s="266"/>
      <c r="QNC274" s="266"/>
      <c r="QND274" s="266"/>
      <c r="QNE274" s="266"/>
      <c r="QNF274" s="266"/>
      <c r="QNG274" s="266"/>
      <c r="QNH274" s="266"/>
      <c r="QNI274" s="266"/>
      <c r="QNJ274" s="266"/>
      <c r="QNK274" s="266"/>
      <c r="QNL274" s="266"/>
      <c r="QNM274" s="266"/>
      <c r="QNN274" s="266"/>
      <c r="QNO274" s="266"/>
      <c r="QNP274" s="266"/>
      <c r="QNQ274" s="266"/>
      <c r="QNR274" s="266"/>
      <c r="QNS274" s="266"/>
      <c r="QNT274" s="266"/>
      <c r="QNU274" s="266"/>
      <c r="QNV274" s="266"/>
      <c r="QNW274" s="266"/>
      <c r="QNX274" s="266"/>
      <c r="QNY274" s="266"/>
      <c r="QNZ274" s="266"/>
      <c r="QOA274" s="266"/>
      <c r="QOB274" s="266"/>
      <c r="QOC274" s="266"/>
      <c r="QOD274" s="266"/>
      <c r="QOE274" s="266"/>
      <c r="QOF274" s="266"/>
      <c r="QOG274" s="266"/>
      <c r="QOH274" s="266"/>
      <c r="QOI274" s="266"/>
      <c r="QOJ274" s="266"/>
      <c r="QOK274" s="266"/>
      <c r="QOL274" s="266"/>
      <c r="QOM274" s="266"/>
      <c r="QON274" s="266"/>
      <c r="QOO274" s="266"/>
      <c r="QOP274" s="266"/>
      <c r="QOQ274" s="266"/>
      <c r="QOR274" s="266"/>
      <c r="QOS274" s="266"/>
      <c r="QOT274" s="266"/>
      <c r="QOU274" s="266"/>
      <c r="QOV274" s="266"/>
      <c r="QOW274" s="266"/>
      <c r="QOX274" s="266"/>
      <c r="QOY274" s="266"/>
      <c r="QOZ274" s="266"/>
      <c r="QPA274" s="266"/>
      <c r="QPB274" s="266"/>
      <c r="QPC274" s="266"/>
      <c r="QPD274" s="266"/>
      <c r="QPE274" s="266"/>
      <c r="QPF274" s="266"/>
      <c r="QPG274" s="266"/>
      <c r="QPH274" s="266"/>
      <c r="QPI274" s="266"/>
      <c r="QPJ274" s="266"/>
      <c r="QPK274" s="266"/>
      <c r="QPL274" s="266"/>
      <c r="QPM274" s="266"/>
      <c r="QPN274" s="266"/>
      <c r="QPO274" s="266"/>
      <c r="QPP274" s="266"/>
      <c r="QPQ274" s="266"/>
      <c r="QPR274" s="266"/>
      <c r="QPS274" s="266"/>
      <c r="QPT274" s="266"/>
      <c r="QPU274" s="266"/>
      <c r="QPV274" s="266"/>
      <c r="QPW274" s="266"/>
      <c r="QPX274" s="266"/>
      <c r="QPY274" s="266"/>
      <c r="QPZ274" s="266"/>
      <c r="QQA274" s="266"/>
      <c r="QQB274" s="266"/>
      <c r="QQC274" s="266"/>
      <c r="QQD274" s="266"/>
      <c r="QQE274" s="266"/>
      <c r="QQF274" s="266"/>
      <c r="QQG274" s="266"/>
      <c r="QQH274" s="266"/>
      <c r="QQI274" s="266"/>
      <c r="QQJ274" s="266"/>
      <c r="QQK274" s="266"/>
      <c r="QQL274" s="266"/>
      <c r="QQM274" s="266"/>
      <c r="QQN274" s="266"/>
      <c r="QQO274" s="266"/>
      <c r="QQP274" s="266"/>
      <c r="QQQ274" s="266"/>
      <c r="QQR274" s="266"/>
      <c r="QQS274" s="266"/>
      <c r="QQT274" s="266"/>
      <c r="QQU274" s="266"/>
      <c r="QQV274" s="266"/>
      <c r="QQW274" s="266"/>
      <c r="QQX274" s="266"/>
      <c r="QQY274" s="266"/>
      <c r="QQZ274" s="266"/>
      <c r="QRA274" s="266"/>
      <c r="QRB274" s="266"/>
      <c r="QRC274" s="266"/>
      <c r="QRD274" s="266"/>
      <c r="QRE274" s="266"/>
      <c r="QRF274" s="266"/>
      <c r="QRG274" s="266"/>
      <c r="QRH274" s="266"/>
      <c r="QRI274" s="266"/>
      <c r="QRJ274" s="266"/>
      <c r="QRK274" s="266"/>
      <c r="QRL274" s="266"/>
      <c r="QRM274" s="266"/>
      <c r="QRN274" s="266"/>
      <c r="QRO274" s="266"/>
      <c r="QRP274" s="266"/>
      <c r="QRQ274" s="266"/>
      <c r="QRR274" s="266"/>
      <c r="QRS274" s="266"/>
      <c r="QRT274" s="266"/>
      <c r="QRU274" s="266"/>
      <c r="QRV274" s="266"/>
      <c r="QRW274" s="266"/>
      <c r="QRX274" s="266"/>
      <c r="QRY274" s="266"/>
      <c r="QRZ274" s="266"/>
      <c r="QSA274" s="266"/>
      <c r="QSB274" s="266"/>
      <c r="QSC274" s="266"/>
      <c r="QSD274" s="266"/>
      <c r="QSE274" s="266"/>
      <c r="QSF274" s="266"/>
      <c r="QSG274" s="266"/>
      <c r="QSH274" s="266"/>
      <c r="QSI274" s="266"/>
      <c r="QSJ274" s="266"/>
      <c r="QSK274" s="266"/>
      <c r="QSL274" s="266"/>
      <c r="QSM274" s="266"/>
      <c r="QSN274" s="266"/>
      <c r="QSO274" s="266"/>
      <c r="QSP274" s="266"/>
      <c r="QSQ274" s="266"/>
      <c r="QSR274" s="266"/>
      <c r="QSS274" s="266"/>
      <c r="QST274" s="266"/>
      <c r="QSU274" s="266"/>
      <c r="QSV274" s="266"/>
      <c r="QSW274" s="266"/>
      <c r="QSX274" s="266"/>
      <c r="QSY274" s="266"/>
      <c r="QSZ274" s="266"/>
      <c r="QTA274" s="266"/>
      <c r="QTB274" s="266"/>
      <c r="QTC274" s="266"/>
      <c r="QTD274" s="266"/>
      <c r="QTE274" s="266"/>
      <c r="QTF274" s="266"/>
      <c r="QTG274" s="266"/>
      <c r="QTH274" s="266"/>
      <c r="QTI274" s="266"/>
      <c r="QTJ274" s="266"/>
      <c r="QTK274" s="266"/>
      <c r="QTL274" s="266"/>
      <c r="QTM274" s="266"/>
      <c r="QTN274" s="266"/>
      <c r="QTO274" s="266"/>
      <c r="QTP274" s="266"/>
      <c r="QTQ274" s="266"/>
      <c r="QTR274" s="266"/>
      <c r="QTS274" s="266"/>
      <c r="QTT274" s="266"/>
      <c r="QTU274" s="266"/>
      <c r="QTV274" s="266"/>
      <c r="QTW274" s="266"/>
      <c r="QTX274" s="266"/>
      <c r="QTY274" s="266"/>
      <c r="QTZ274" s="266"/>
      <c r="QUA274" s="266"/>
      <c r="QUB274" s="266"/>
      <c r="QUC274" s="266"/>
      <c r="QUD274" s="266"/>
      <c r="QUE274" s="266"/>
      <c r="QUF274" s="266"/>
      <c r="QUG274" s="266"/>
      <c r="QUH274" s="266"/>
      <c r="QUI274" s="266"/>
      <c r="QUJ274" s="266"/>
      <c r="QUK274" s="266"/>
      <c r="QUL274" s="266"/>
      <c r="QUM274" s="266"/>
      <c r="QUN274" s="266"/>
      <c r="QUO274" s="266"/>
      <c r="QUP274" s="266"/>
      <c r="QUQ274" s="266"/>
      <c r="QUR274" s="266"/>
      <c r="QUS274" s="266"/>
      <c r="QUT274" s="266"/>
      <c r="QUU274" s="266"/>
      <c r="QUV274" s="266"/>
      <c r="QUW274" s="266"/>
      <c r="QUX274" s="266"/>
      <c r="QUY274" s="266"/>
      <c r="QUZ274" s="266"/>
      <c r="QVA274" s="266"/>
      <c r="QVB274" s="266"/>
      <c r="QVC274" s="266"/>
      <c r="QVD274" s="266"/>
      <c r="QVE274" s="266"/>
      <c r="QVF274" s="266"/>
      <c r="QVG274" s="266"/>
      <c r="QVH274" s="266"/>
      <c r="QVI274" s="266"/>
      <c r="QVJ274" s="266"/>
      <c r="QVK274" s="266"/>
      <c r="QVL274" s="266"/>
      <c r="QVM274" s="266"/>
      <c r="QVN274" s="266"/>
      <c r="QVO274" s="266"/>
      <c r="QVP274" s="266"/>
      <c r="QVQ274" s="266"/>
      <c r="QVR274" s="266"/>
      <c r="QVS274" s="266"/>
      <c r="QVT274" s="266"/>
      <c r="QVU274" s="266"/>
      <c r="QVV274" s="266"/>
      <c r="QVW274" s="266"/>
      <c r="QVX274" s="266"/>
      <c r="QVY274" s="266"/>
      <c r="QVZ274" s="266"/>
      <c r="QWA274" s="266"/>
      <c r="QWB274" s="266"/>
      <c r="QWC274" s="266"/>
      <c r="QWD274" s="266"/>
      <c r="QWE274" s="266"/>
      <c r="QWF274" s="266"/>
      <c r="QWG274" s="266"/>
      <c r="QWH274" s="266"/>
      <c r="QWI274" s="266"/>
      <c r="QWJ274" s="266"/>
      <c r="QWK274" s="266"/>
      <c r="QWL274" s="266"/>
      <c r="QWM274" s="266"/>
      <c r="QWN274" s="266"/>
      <c r="QWO274" s="266"/>
      <c r="QWP274" s="266"/>
      <c r="QWQ274" s="266"/>
      <c r="QWR274" s="266"/>
      <c r="QWS274" s="266"/>
      <c r="QWT274" s="266"/>
      <c r="QWU274" s="266"/>
      <c r="QWV274" s="266"/>
      <c r="QWW274" s="266"/>
      <c r="QWX274" s="266"/>
      <c r="QWY274" s="266"/>
      <c r="QWZ274" s="266"/>
      <c r="QXA274" s="266"/>
      <c r="QXB274" s="266"/>
      <c r="QXC274" s="266"/>
      <c r="QXD274" s="266"/>
      <c r="QXE274" s="266"/>
      <c r="QXF274" s="266"/>
      <c r="QXG274" s="266"/>
      <c r="QXH274" s="266"/>
      <c r="QXI274" s="266"/>
      <c r="QXJ274" s="266"/>
      <c r="QXK274" s="266"/>
      <c r="QXL274" s="266"/>
      <c r="QXM274" s="266"/>
      <c r="QXN274" s="266"/>
      <c r="QXO274" s="266"/>
      <c r="QXP274" s="266"/>
      <c r="QXQ274" s="266"/>
      <c r="QXR274" s="266"/>
      <c r="QXS274" s="266"/>
      <c r="QXT274" s="266"/>
      <c r="QXU274" s="266"/>
      <c r="QXV274" s="266"/>
      <c r="QXW274" s="266"/>
      <c r="QXX274" s="266"/>
      <c r="QXY274" s="266"/>
      <c r="QXZ274" s="266"/>
      <c r="QYA274" s="266"/>
      <c r="QYB274" s="266"/>
      <c r="QYC274" s="266"/>
      <c r="QYD274" s="266"/>
      <c r="QYE274" s="266"/>
      <c r="QYF274" s="266"/>
      <c r="QYG274" s="266"/>
      <c r="QYH274" s="266"/>
      <c r="QYI274" s="266"/>
      <c r="QYJ274" s="266"/>
      <c r="QYK274" s="266"/>
      <c r="QYL274" s="266"/>
      <c r="QYM274" s="266"/>
      <c r="QYN274" s="266"/>
      <c r="QYO274" s="266"/>
      <c r="QYP274" s="266"/>
      <c r="QYQ274" s="266"/>
      <c r="QYR274" s="266"/>
      <c r="QYS274" s="266"/>
      <c r="QYT274" s="266"/>
      <c r="QYU274" s="266"/>
      <c r="QYV274" s="266"/>
      <c r="QYW274" s="266"/>
      <c r="QYX274" s="266"/>
      <c r="QYY274" s="266"/>
      <c r="QYZ274" s="266"/>
      <c r="QZA274" s="266"/>
      <c r="QZB274" s="266"/>
      <c r="QZC274" s="266"/>
      <c r="QZD274" s="266"/>
      <c r="QZE274" s="266"/>
      <c r="QZF274" s="266"/>
      <c r="QZG274" s="266"/>
      <c r="QZH274" s="266"/>
      <c r="QZI274" s="266"/>
      <c r="QZJ274" s="266"/>
      <c r="QZK274" s="266"/>
      <c r="QZL274" s="266"/>
      <c r="QZM274" s="266"/>
      <c r="QZN274" s="266"/>
      <c r="QZO274" s="266"/>
      <c r="QZP274" s="266"/>
      <c r="QZQ274" s="266"/>
      <c r="QZR274" s="266"/>
      <c r="QZS274" s="266"/>
      <c r="QZT274" s="266"/>
      <c r="QZU274" s="266"/>
      <c r="QZV274" s="266"/>
      <c r="QZW274" s="266"/>
      <c r="QZX274" s="266"/>
      <c r="QZY274" s="266"/>
      <c r="QZZ274" s="266"/>
      <c r="RAA274" s="266"/>
      <c r="RAB274" s="266"/>
      <c r="RAC274" s="266"/>
      <c r="RAD274" s="266"/>
      <c r="RAE274" s="266"/>
      <c r="RAF274" s="266"/>
      <c r="RAG274" s="266"/>
      <c r="RAH274" s="266"/>
      <c r="RAI274" s="266"/>
      <c r="RAJ274" s="266"/>
      <c r="RAK274" s="266"/>
      <c r="RAL274" s="266"/>
      <c r="RAM274" s="266"/>
      <c r="RAN274" s="266"/>
      <c r="RAO274" s="266"/>
      <c r="RAP274" s="266"/>
      <c r="RAQ274" s="266"/>
      <c r="RAR274" s="266"/>
      <c r="RAS274" s="266"/>
      <c r="RAT274" s="266"/>
      <c r="RAU274" s="266"/>
      <c r="RAV274" s="266"/>
      <c r="RAW274" s="266"/>
      <c r="RAX274" s="266"/>
      <c r="RAY274" s="266"/>
      <c r="RAZ274" s="266"/>
      <c r="RBA274" s="266"/>
      <c r="RBB274" s="266"/>
      <c r="RBC274" s="266"/>
      <c r="RBD274" s="266"/>
      <c r="RBE274" s="266"/>
      <c r="RBF274" s="266"/>
      <c r="RBG274" s="266"/>
      <c r="RBH274" s="266"/>
      <c r="RBI274" s="266"/>
      <c r="RBJ274" s="266"/>
      <c r="RBK274" s="266"/>
      <c r="RBL274" s="266"/>
      <c r="RBM274" s="266"/>
      <c r="RBN274" s="266"/>
      <c r="RBO274" s="266"/>
      <c r="RBP274" s="266"/>
      <c r="RBQ274" s="266"/>
      <c r="RBR274" s="266"/>
      <c r="RBS274" s="266"/>
      <c r="RBT274" s="266"/>
      <c r="RBU274" s="266"/>
      <c r="RBV274" s="266"/>
      <c r="RBW274" s="266"/>
      <c r="RBX274" s="266"/>
      <c r="RBY274" s="266"/>
      <c r="RBZ274" s="266"/>
      <c r="RCA274" s="266"/>
      <c r="RCB274" s="266"/>
      <c r="RCC274" s="266"/>
      <c r="RCD274" s="266"/>
      <c r="RCE274" s="266"/>
      <c r="RCF274" s="266"/>
      <c r="RCG274" s="266"/>
      <c r="RCH274" s="266"/>
      <c r="RCI274" s="266"/>
      <c r="RCJ274" s="266"/>
      <c r="RCK274" s="266"/>
      <c r="RCL274" s="266"/>
      <c r="RCM274" s="266"/>
      <c r="RCN274" s="266"/>
      <c r="RCO274" s="266"/>
      <c r="RCP274" s="266"/>
      <c r="RCQ274" s="266"/>
      <c r="RCR274" s="266"/>
      <c r="RCS274" s="266"/>
      <c r="RCT274" s="266"/>
      <c r="RCU274" s="266"/>
      <c r="RCV274" s="266"/>
      <c r="RCW274" s="266"/>
      <c r="RCX274" s="266"/>
      <c r="RCY274" s="266"/>
      <c r="RCZ274" s="266"/>
      <c r="RDA274" s="266"/>
      <c r="RDB274" s="266"/>
      <c r="RDC274" s="266"/>
      <c r="RDD274" s="266"/>
      <c r="RDE274" s="266"/>
      <c r="RDF274" s="266"/>
      <c r="RDG274" s="266"/>
      <c r="RDH274" s="266"/>
      <c r="RDI274" s="266"/>
      <c r="RDJ274" s="266"/>
      <c r="RDK274" s="266"/>
      <c r="RDL274" s="266"/>
      <c r="RDM274" s="266"/>
      <c r="RDN274" s="266"/>
      <c r="RDO274" s="266"/>
      <c r="RDP274" s="266"/>
      <c r="RDQ274" s="266"/>
      <c r="RDR274" s="266"/>
      <c r="RDS274" s="266"/>
      <c r="RDT274" s="266"/>
      <c r="RDU274" s="266"/>
      <c r="RDV274" s="266"/>
      <c r="RDW274" s="266"/>
      <c r="RDX274" s="266"/>
      <c r="RDY274" s="266"/>
      <c r="RDZ274" s="266"/>
      <c r="REA274" s="266"/>
      <c r="REB274" s="266"/>
      <c r="REC274" s="266"/>
      <c r="RED274" s="266"/>
      <c r="REE274" s="266"/>
      <c r="REF274" s="266"/>
      <c r="REG274" s="266"/>
      <c r="REH274" s="266"/>
      <c r="REI274" s="266"/>
      <c r="REJ274" s="266"/>
      <c r="REK274" s="266"/>
      <c r="REL274" s="266"/>
      <c r="REM274" s="266"/>
      <c r="REN274" s="266"/>
      <c r="REO274" s="266"/>
      <c r="REP274" s="266"/>
      <c r="REQ274" s="266"/>
      <c r="RER274" s="266"/>
      <c r="RES274" s="266"/>
      <c r="RET274" s="266"/>
      <c r="REU274" s="266"/>
      <c r="REV274" s="266"/>
      <c r="REW274" s="266"/>
      <c r="REX274" s="266"/>
      <c r="REY274" s="266"/>
      <c r="REZ274" s="266"/>
      <c r="RFA274" s="266"/>
      <c r="RFB274" s="266"/>
      <c r="RFC274" s="266"/>
      <c r="RFD274" s="266"/>
      <c r="RFE274" s="266"/>
      <c r="RFF274" s="266"/>
      <c r="RFG274" s="266"/>
      <c r="RFH274" s="266"/>
      <c r="RFI274" s="266"/>
      <c r="RFJ274" s="266"/>
      <c r="RFK274" s="266"/>
      <c r="RFL274" s="266"/>
      <c r="RFM274" s="266"/>
      <c r="RFN274" s="266"/>
      <c r="RFO274" s="266"/>
      <c r="RFP274" s="266"/>
      <c r="RFQ274" s="266"/>
      <c r="RFR274" s="266"/>
      <c r="RFS274" s="266"/>
      <c r="RFT274" s="266"/>
      <c r="RFU274" s="266"/>
      <c r="RFV274" s="266"/>
      <c r="RFW274" s="266"/>
      <c r="RFX274" s="266"/>
      <c r="RFY274" s="266"/>
      <c r="RFZ274" s="266"/>
      <c r="RGA274" s="266"/>
      <c r="RGB274" s="266"/>
      <c r="RGC274" s="266"/>
      <c r="RGD274" s="266"/>
      <c r="RGE274" s="266"/>
      <c r="RGF274" s="266"/>
      <c r="RGG274" s="266"/>
      <c r="RGH274" s="266"/>
      <c r="RGI274" s="266"/>
      <c r="RGJ274" s="266"/>
      <c r="RGK274" s="266"/>
      <c r="RGL274" s="266"/>
      <c r="RGM274" s="266"/>
      <c r="RGN274" s="266"/>
      <c r="RGO274" s="266"/>
      <c r="RGP274" s="266"/>
      <c r="RGQ274" s="266"/>
      <c r="RGR274" s="266"/>
      <c r="RGS274" s="266"/>
      <c r="RGT274" s="266"/>
      <c r="RGU274" s="266"/>
      <c r="RGV274" s="266"/>
      <c r="RGW274" s="266"/>
      <c r="RGX274" s="266"/>
      <c r="RGY274" s="266"/>
      <c r="RGZ274" s="266"/>
      <c r="RHA274" s="266"/>
      <c r="RHB274" s="266"/>
      <c r="RHC274" s="266"/>
      <c r="RHD274" s="266"/>
      <c r="RHE274" s="266"/>
      <c r="RHF274" s="266"/>
      <c r="RHG274" s="266"/>
      <c r="RHH274" s="266"/>
      <c r="RHI274" s="266"/>
      <c r="RHJ274" s="266"/>
      <c r="RHK274" s="266"/>
      <c r="RHL274" s="266"/>
      <c r="RHM274" s="266"/>
      <c r="RHN274" s="266"/>
      <c r="RHO274" s="266"/>
      <c r="RHP274" s="266"/>
      <c r="RHQ274" s="266"/>
      <c r="RHR274" s="266"/>
      <c r="RHS274" s="266"/>
      <c r="RHT274" s="266"/>
      <c r="RHU274" s="266"/>
      <c r="RHV274" s="266"/>
      <c r="RHW274" s="266"/>
      <c r="RHX274" s="266"/>
      <c r="RHY274" s="266"/>
      <c r="RHZ274" s="266"/>
      <c r="RIA274" s="266"/>
      <c r="RIB274" s="266"/>
      <c r="RIC274" s="266"/>
      <c r="RID274" s="266"/>
      <c r="RIE274" s="266"/>
      <c r="RIF274" s="266"/>
      <c r="RIG274" s="266"/>
      <c r="RIH274" s="266"/>
      <c r="RII274" s="266"/>
      <c r="RIJ274" s="266"/>
      <c r="RIK274" s="266"/>
      <c r="RIL274" s="266"/>
      <c r="RIM274" s="266"/>
      <c r="RIN274" s="266"/>
      <c r="RIO274" s="266"/>
      <c r="RIP274" s="266"/>
      <c r="RIQ274" s="266"/>
      <c r="RIR274" s="266"/>
      <c r="RIS274" s="266"/>
      <c r="RIT274" s="266"/>
      <c r="RIU274" s="266"/>
      <c r="RIV274" s="266"/>
      <c r="RIW274" s="266"/>
      <c r="RIX274" s="266"/>
      <c r="RIY274" s="266"/>
      <c r="RIZ274" s="266"/>
      <c r="RJA274" s="266"/>
      <c r="RJB274" s="266"/>
      <c r="RJC274" s="266"/>
      <c r="RJD274" s="266"/>
      <c r="RJE274" s="266"/>
      <c r="RJF274" s="266"/>
      <c r="RJG274" s="266"/>
      <c r="RJH274" s="266"/>
      <c r="RJI274" s="266"/>
      <c r="RJJ274" s="266"/>
      <c r="RJK274" s="266"/>
      <c r="RJL274" s="266"/>
      <c r="RJM274" s="266"/>
      <c r="RJN274" s="266"/>
      <c r="RJO274" s="266"/>
      <c r="RJP274" s="266"/>
      <c r="RJQ274" s="266"/>
      <c r="RJR274" s="266"/>
      <c r="RJS274" s="266"/>
      <c r="RJT274" s="266"/>
      <c r="RJU274" s="266"/>
      <c r="RJV274" s="266"/>
      <c r="RJW274" s="266"/>
      <c r="RJX274" s="266"/>
      <c r="RJY274" s="266"/>
      <c r="RJZ274" s="266"/>
      <c r="RKA274" s="266"/>
      <c r="RKB274" s="266"/>
      <c r="RKC274" s="266"/>
      <c r="RKD274" s="266"/>
      <c r="RKE274" s="266"/>
      <c r="RKF274" s="266"/>
      <c r="RKG274" s="266"/>
      <c r="RKH274" s="266"/>
      <c r="RKI274" s="266"/>
      <c r="RKJ274" s="266"/>
      <c r="RKK274" s="266"/>
      <c r="RKL274" s="266"/>
      <c r="RKM274" s="266"/>
      <c r="RKN274" s="266"/>
      <c r="RKO274" s="266"/>
      <c r="RKP274" s="266"/>
      <c r="RKQ274" s="266"/>
      <c r="RKR274" s="266"/>
      <c r="RKS274" s="266"/>
      <c r="RKT274" s="266"/>
      <c r="RKU274" s="266"/>
      <c r="RKV274" s="266"/>
      <c r="RKW274" s="266"/>
      <c r="RKX274" s="266"/>
      <c r="RKY274" s="266"/>
      <c r="RKZ274" s="266"/>
      <c r="RLA274" s="266"/>
      <c r="RLB274" s="266"/>
      <c r="RLC274" s="266"/>
      <c r="RLD274" s="266"/>
      <c r="RLE274" s="266"/>
      <c r="RLF274" s="266"/>
      <c r="RLG274" s="266"/>
      <c r="RLH274" s="266"/>
      <c r="RLI274" s="266"/>
      <c r="RLJ274" s="266"/>
      <c r="RLK274" s="266"/>
      <c r="RLL274" s="266"/>
      <c r="RLM274" s="266"/>
      <c r="RLN274" s="266"/>
      <c r="RLO274" s="266"/>
      <c r="RLP274" s="266"/>
      <c r="RLQ274" s="266"/>
      <c r="RLR274" s="266"/>
      <c r="RLS274" s="266"/>
      <c r="RLT274" s="266"/>
      <c r="RLU274" s="266"/>
      <c r="RLV274" s="266"/>
      <c r="RLW274" s="266"/>
      <c r="RLX274" s="266"/>
      <c r="RLY274" s="266"/>
      <c r="RLZ274" s="266"/>
      <c r="RMA274" s="266"/>
      <c r="RMB274" s="266"/>
      <c r="RMC274" s="266"/>
      <c r="RMD274" s="266"/>
      <c r="RME274" s="266"/>
      <c r="RMF274" s="266"/>
      <c r="RMG274" s="266"/>
      <c r="RMH274" s="266"/>
      <c r="RMI274" s="266"/>
      <c r="RMJ274" s="266"/>
      <c r="RMK274" s="266"/>
      <c r="RML274" s="266"/>
      <c r="RMM274" s="266"/>
      <c r="RMN274" s="266"/>
      <c r="RMO274" s="266"/>
      <c r="RMP274" s="266"/>
      <c r="RMQ274" s="266"/>
      <c r="RMR274" s="266"/>
      <c r="RMS274" s="266"/>
      <c r="RMT274" s="266"/>
      <c r="RMU274" s="266"/>
      <c r="RMV274" s="266"/>
      <c r="RMW274" s="266"/>
      <c r="RMX274" s="266"/>
      <c r="RMY274" s="266"/>
      <c r="RMZ274" s="266"/>
      <c r="RNA274" s="266"/>
      <c r="RNB274" s="266"/>
      <c r="RNC274" s="266"/>
      <c r="RND274" s="266"/>
      <c r="RNE274" s="266"/>
      <c r="RNF274" s="266"/>
      <c r="RNG274" s="266"/>
      <c r="RNH274" s="266"/>
      <c r="RNI274" s="266"/>
      <c r="RNJ274" s="266"/>
      <c r="RNK274" s="266"/>
      <c r="RNL274" s="266"/>
      <c r="RNM274" s="266"/>
      <c r="RNN274" s="266"/>
      <c r="RNO274" s="266"/>
      <c r="RNP274" s="266"/>
      <c r="RNQ274" s="266"/>
      <c r="RNR274" s="266"/>
      <c r="RNS274" s="266"/>
      <c r="RNT274" s="266"/>
      <c r="RNU274" s="266"/>
      <c r="RNV274" s="266"/>
      <c r="RNW274" s="266"/>
      <c r="RNX274" s="266"/>
      <c r="RNY274" s="266"/>
      <c r="RNZ274" s="266"/>
      <c r="ROA274" s="266"/>
      <c r="ROB274" s="266"/>
      <c r="ROC274" s="266"/>
      <c r="ROD274" s="266"/>
      <c r="ROE274" s="266"/>
      <c r="ROF274" s="266"/>
      <c r="ROG274" s="266"/>
      <c r="ROH274" s="266"/>
      <c r="ROI274" s="266"/>
      <c r="ROJ274" s="266"/>
      <c r="ROK274" s="266"/>
      <c r="ROL274" s="266"/>
      <c r="ROM274" s="266"/>
      <c r="RON274" s="266"/>
      <c r="ROO274" s="266"/>
      <c r="ROP274" s="266"/>
      <c r="ROQ274" s="266"/>
      <c r="ROR274" s="266"/>
      <c r="ROS274" s="266"/>
      <c r="ROT274" s="266"/>
      <c r="ROU274" s="266"/>
      <c r="ROV274" s="266"/>
      <c r="ROW274" s="266"/>
      <c r="ROX274" s="266"/>
      <c r="ROY274" s="266"/>
      <c r="ROZ274" s="266"/>
      <c r="RPA274" s="266"/>
      <c r="RPB274" s="266"/>
      <c r="RPC274" s="266"/>
      <c r="RPD274" s="266"/>
      <c r="RPE274" s="266"/>
      <c r="RPF274" s="266"/>
      <c r="RPG274" s="266"/>
      <c r="RPH274" s="266"/>
      <c r="RPI274" s="266"/>
      <c r="RPJ274" s="266"/>
      <c r="RPK274" s="266"/>
      <c r="RPL274" s="266"/>
      <c r="RPM274" s="266"/>
      <c r="RPN274" s="266"/>
      <c r="RPO274" s="266"/>
      <c r="RPP274" s="266"/>
      <c r="RPQ274" s="266"/>
      <c r="RPR274" s="266"/>
      <c r="RPS274" s="266"/>
      <c r="RPT274" s="266"/>
      <c r="RPU274" s="266"/>
      <c r="RPV274" s="266"/>
      <c r="RPW274" s="266"/>
      <c r="RPX274" s="266"/>
      <c r="RPY274" s="266"/>
      <c r="RPZ274" s="266"/>
      <c r="RQA274" s="266"/>
      <c r="RQB274" s="266"/>
      <c r="RQC274" s="266"/>
      <c r="RQD274" s="266"/>
      <c r="RQE274" s="266"/>
      <c r="RQF274" s="266"/>
      <c r="RQG274" s="266"/>
      <c r="RQH274" s="266"/>
      <c r="RQI274" s="266"/>
      <c r="RQJ274" s="266"/>
      <c r="RQK274" s="266"/>
      <c r="RQL274" s="266"/>
      <c r="RQM274" s="266"/>
      <c r="RQN274" s="266"/>
      <c r="RQO274" s="266"/>
      <c r="RQP274" s="266"/>
      <c r="RQQ274" s="266"/>
      <c r="RQR274" s="266"/>
      <c r="RQS274" s="266"/>
      <c r="RQT274" s="266"/>
      <c r="RQU274" s="266"/>
      <c r="RQV274" s="266"/>
      <c r="RQW274" s="266"/>
      <c r="RQX274" s="266"/>
      <c r="RQY274" s="266"/>
      <c r="RQZ274" s="266"/>
      <c r="RRA274" s="266"/>
      <c r="RRB274" s="266"/>
      <c r="RRC274" s="266"/>
      <c r="RRD274" s="266"/>
      <c r="RRE274" s="266"/>
      <c r="RRF274" s="266"/>
      <c r="RRG274" s="266"/>
      <c r="RRH274" s="266"/>
      <c r="RRI274" s="266"/>
      <c r="RRJ274" s="266"/>
      <c r="RRK274" s="266"/>
      <c r="RRL274" s="266"/>
      <c r="RRM274" s="266"/>
      <c r="RRN274" s="266"/>
      <c r="RRO274" s="266"/>
      <c r="RRP274" s="266"/>
      <c r="RRQ274" s="266"/>
      <c r="RRR274" s="266"/>
      <c r="RRS274" s="266"/>
      <c r="RRT274" s="266"/>
      <c r="RRU274" s="266"/>
      <c r="RRV274" s="266"/>
      <c r="RRW274" s="266"/>
      <c r="RRX274" s="266"/>
      <c r="RRY274" s="266"/>
      <c r="RRZ274" s="266"/>
      <c r="RSA274" s="266"/>
      <c r="RSB274" s="266"/>
      <c r="RSC274" s="266"/>
      <c r="RSD274" s="266"/>
      <c r="RSE274" s="266"/>
      <c r="RSF274" s="266"/>
      <c r="RSG274" s="266"/>
      <c r="RSH274" s="266"/>
      <c r="RSI274" s="266"/>
      <c r="RSJ274" s="266"/>
      <c r="RSK274" s="266"/>
      <c r="RSL274" s="266"/>
      <c r="RSM274" s="266"/>
      <c r="RSN274" s="266"/>
      <c r="RSO274" s="266"/>
      <c r="RSP274" s="266"/>
      <c r="RSQ274" s="266"/>
      <c r="RSR274" s="266"/>
      <c r="RSS274" s="266"/>
      <c r="RST274" s="266"/>
      <c r="RSU274" s="266"/>
      <c r="RSV274" s="266"/>
      <c r="RSW274" s="266"/>
      <c r="RSX274" s="266"/>
      <c r="RSY274" s="266"/>
      <c r="RSZ274" s="266"/>
      <c r="RTA274" s="266"/>
      <c r="RTB274" s="266"/>
      <c r="RTC274" s="266"/>
      <c r="RTD274" s="266"/>
      <c r="RTE274" s="266"/>
      <c r="RTF274" s="266"/>
      <c r="RTG274" s="266"/>
      <c r="RTH274" s="266"/>
      <c r="RTI274" s="266"/>
      <c r="RTJ274" s="266"/>
      <c r="RTK274" s="266"/>
      <c r="RTL274" s="266"/>
      <c r="RTM274" s="266"/>
      <c r="RTN274" s="266"/>
      <c r="RTO274" s="266"/>
      <c r="RTP274" s="266"/>
      <c r="RTQ274" s="266"/>
      <c r="RTR274" s="266"/>
      <c r="RTS274" s="266"/>
      <c r="RTT274" s="266"/>
      <c r="RTU274" s="266"/>
      <c r="RTV274" s="266"/>
      <c r="RTW274" s="266"/>
      <c r="RTX274" s="266"/>
      <c r="RTY274" s="266"/>
      <c r="RTZ274" s="266"/>
      <c r="RUA274" s="266"/>
      <c r="RUB274" s="266"/>
      <c r="RUC274" s="266"/>
      <c r="RUD274" s="266"/>
      <c r="RUE274" s="266"/>
      <c r="RUF274" s="266"/>
      <c r="RUG274" s="266"/>
      <c r="RUH274" s="266"/>
      <c r="RUI274" s="266"/>
      <c r="RUJ274" s="266"/>
      <c r="RUK274" s="266"/>
      <c r="RUL274" s="266"/>
      <c r="RUM274" s="266"/>
      <c r="RUN274" s="266"/>
      <c r="RUO274" s="266"/>
      <c r="RUP274" s="266"/>
      <c r="RUQ274" s="266"/>
      <c r="RUR274" s="266"/>
      <c r="RUS274" s="266"/>
      <c r="RUT274" s="266"/>
      <c r="RUU274" s="266"/>
      <c r="RUV274" s="266"/>
      <c r="RUW274" s="266"/>
      <c r="RUX274" s="266"/>
      <c r="RUY274" s="266"/>
      <c r="RUZ274" s="266"/>
      <c r="RVA274" s="266"/>
      <c r="RVB274" s="266"/>
      <c r="RVC274" s="266"/>
      <c r="RVD274" s="266"/>
      <c r="RVE274" s="266"/>
      <c r="RVF274" s="266"/>
      <c r="RVG274" s="266"/>
      <c r="RVH274" s="266"/>
      <c r="RVI274" s="266"/>
      <c r="RVJ274" s="266"/>
      <c r="RVK274" s="266"/>
      <c r="RVL274" s="266"/>
      <c r="RVM274" s="266"/>
      <c r="RVN274" s="266"/>
      <c r="RVO274" s="266"/>
      <c r="RVP274" s="266"/>
      <c r="RVQ274" s="266"/>
      <c r="RVR274" s="266"/>
      <c r="RVS274" s="266"/>
      <c r="RVT274" s="266"/>
      <c r="RVU274" s="266"/>
      <c r="RVV274" s="266"/>
      <c r="RVW274" s="266"/>
      <c r="RVX274" s="266"/>
      <c r="RVY274" s="266"/>
      <c r="RVZ274" s="266"/>
      <c r="RWA274" s="266"/>
      <c r="RWB274" s="266"/>
      <c r="RWC274" s="266"/>
      <c r="RWD274" s="266"/>
      <c r="RWE274" s="266"/>
      <c r="RWF274" s="266"/>
      <c r="RWG274" s="266"/>
      <c r="RWH274" s="266"/>
      <c r="RWI274" s="266"/>
      <c r="RWJ274" s="266"/>
      <c r="RWK274" s="266"/>
      <c r="RWL274" s="266"/>
      <c r="RWM274" s="266"/>
      <c r="RWN274" s="266"/>
      <c r="RWO274" s="266"/>
      <c r="RWP274" s="266"/>
      <c r="RWQ274" s="266"/>
      <c r="RWR274" s="266"/>
      <c r="RWS274" s="266"/>
      <c r="RWT274" s="266"/>
      <c r="RWU274" s="266"/>
      <c r="RWV274" s="266"/>
      <c r="RWW274" s="266"/>
      <c r="RWX274" s="266"/>
      <c r="RWY274" s="266"/>
      <c r="RWZ274" s="266"/>
      <c r="RXA274" s="266"/>
      <c r="RXB274" s="266"/>
      <c r="RXC274" s="266"/>
      <c r="RXD274" s="266"/>
      <c r="RXE274" s="266"/>
      <c r="RXF274" s="266"/>
      <c r="RXG274" s="266"/>
      <c r="RXH274" s="266"/>
      <c r="RXI274" s="266"/>
      <c r="RXJ274" s="266"/>
      <c r="RXK274" s="266"/>
      <c r="RXL274" s="266"/>
      <c r="RXM274" s="266"/>
      <c r="RXN274" s="266"/>
      <c r="RXO274" s="266"/>
      <c r="RXP274" s="266"/>
      <c r="RXQ274" s="266"/>
      <c r="RXR274" s="266"/>
      <c r="RXS274" s="266"/>
      <c r="RXT274" s="266"/>
      <c r="RXU274" s="266"/>
      <c r="RXV274" s="266"/>
      <c r="RXW274" s="266"/>
      <c r="RXX274" s="266"/>
      <c r="RXY274" s="266"/>
      <c r="RXZ274" s="266"/>
      <c r="RYA274" s="266"/>
      <c r="RYB274" s="266"/>
      <c r="RYC274" s="266"/>
      <c r="RYD274" s="266"/>
      <c r="RYE274" s="266"/>
      <c r="RYF274" s="266"/>
      <c r="RYG274" s="266"/>
      <c r="RYH274" s="266"/>
      <c r="RYI274" s="266"/>
      <c r="RYJ274" s="266"/>
      <c r="RYK274" s="266"/>
      <c r="RYL274" s="266"/>
      <c r="RYM274" s="266"/>
      <c r="RYN274" s="266"/>
      <c r="RYO274" s="266"/>
      <c r="RYP274" s="266"/>
      <c r="RYQ274" s="266"/>
      <c r="RYR274" s="266"/>
      <c r="RYS274" s="266"/>
      <c r="RYT274" s="266"/>
      <c r="RYU274" s="266"/>
      <c r="RYV274" s="266"/>
      <c r="RYW274" s="266"/>
      <c r="RYX274" s="266"/>
      <c r="RYY274" s="266"/>
      <c r="RYZ274" s="266"/>
      <c r="RZA274" s="266"/>
      <c r="RZB274" s="266"/>
      <c r="RZC274" s="266"/>
      <c r="RZD274" s="266"/>
      <c r="RZE274" s="266"/>
      <c r="RZF274" s="266"/>
      <c r="RZG274" s="266"/>
      <c r="RZH274" s="266"/>
      <c r="RZI274" s="266"/>
      <c r="RZJ274" s="266"/>
      <c r="RZK274" s="266"/>
      <c r="RZL274" s="266"/>
      <c r="RZM274" s="266"/>
      <c r="RZN274" s="266"/>
      <c r="RZO274" s="266"/>
      <c r="RZP274" s="266"/>
      <c r="RZQ274" s="266"/>
      <c r="RZR274" s="266"/>
      <c r="RZS274" s="266"/>
      <c r="RZT274" s="266"/>
      <c r="RZU274" s="266"/>
      <c r="RZV274" s="266"/>
      <c r="RZW274" s="266"/>
      <c r="RZX274" s="266"/>
      <c r="RZY274" s="266"/>
      <c r="RZZ274" s="266"/>
      <c r="SAA274" s="266"/>
      <c r="SAB274" s="266"/>
      <c r="SAC274" s="266"/>
      <c r="SAD274" s="266"/>
      <c r="SAE274" s="266"/>
      <c r="SAF274" s="266"/>
      <c r="SAG274" s="266"/>
      <c r="SAH274" s="266"/>
      <c r="SAI274" s="266"/>
      <c r="SAJ274" s="266"/>
      <c r="SAK274" s="266"/>
      <c r="SAL274" s="266"/>
      <c r="SAM274" s="266"/>
      <c r="SAN274" s="266"/>
      <c r="SAO274" s="266"/>
      <c r="SAP274" s="266"/>
      <c r="SAQ274" s="266"/>
      <c r="SAR274" s="266"/>
      <c r="SAS274" s="266"/>
      <c r="SAT274" s="266"/>
      <c r="SAU274" s="266"/>
      <c r="SAV274" s="266"/>
      <c r="SAW274" s="266"/>
      <c r="SAX274" s="266"/>
      <c r="SAY274" s="266"/>
      <c r="SAZ274" s="266"/>
      <c r="SBA274" s="266"/>
      <c r="SBB274" s="266"/>
      <c r="SBC274" s="266"/>
      <c r="SBD274" s="266"/>
      <c r="SBE274" s="266"/>
      <c r="SBF274" s="266"/>
      <c r="SBG274" s="266"/>
      <c r="SBH274" s="266"/>
      <c r="SBI274" s="266"/>
      <c r="SBJ274" s="266"/>
      <c r="SBK274" s="266"/>
      <c r="SBL274" s="266"/>
      <c r="SBM274" s="266"/>
      <c r="SBN274" s="266"/>
      <c r="SBO274" s="266"/>
      <c r="SBP274" s="266"/>
      <c r="SBQ274" s="266"/>
      <c r="SBR274" s="266"/>
      <c r="SBS274" s="266"/>
      <c r="SBT274" s="266"/>
      <c r="SBU274" s="266"/>
      <c r="SBV274" s="266"/>
      <c r="SBW274" s="266"/>
      <c r="SBX274" s="266"/>
      <c r="SBY274" s="266"/>
      <c r="SBZ274" s="266"/>
      <c r="SCA274" s="266"/>
      <c r="SCB274" s="266"/>
      <c r="SCC274" s="266"/>
      <c r="SCD274" s="266"/>
      <c r="SCE274" s="266"/>
      <c r="SCF274" s="266"/>
      <c r="SCG274" s="266"/>
      <c r="SCH274" s="266"/>
      <c r="SCI274" s="266"/>
      <c r="SCJ274" s="266"/>
      <c r="SCK274" s="266"/>
      <c r="SCL274" s="266"/>
      <c r="SCM274" s="266"/>
      <c r="SCN274" s="266"/>
      <c r="SCO274" s="266"/>
      <c r="SCP274" s="266"/>
      <c r="SCQ274" s="266"/>
      <c r="SCR274" s="266"/>
      <c r="SCS274" s="266"/>
      <c r="SCT274" s="266"/>
      <c r="SCU274" s="266"/>
      <c r="SCV274" s="266"/>
      <c r="SCW274" s="266"/>
      <c r="SCX274" s="266"/>
      <c r="SCY274" s="266"/>
      <c r="SCZ274" s="266"/>
      <c r="SDA274" s="266"/>
      <c r="SDB274" s="266"/>
      <c r="SDC274" s="266"/>
      <c r="SDD274" s="266"/>
      <c r="SDE274" s="266"/>
      <c r="SDF274" s="266"/>
      <c r="SDG274" s="266"/>
      <c r="SDH274" s="266"/>
      <c r="SDI274" s="266"/>
      <c r="SDJ274" s="266"/>
      <c r="SDK274" s="266"/>
      <c r="SDL274" s="266"/>
      <c r="SDM274" s="266"/>
      <c r="SDN274" s="266"/>
      <c r="SDO274" s="266"/>
      <c r="SDP274" s="266"/>
      <c r="SDQ274" s="266"/>
      <c r="SDR274" s="266"/>
      <c r="SDS274" s="266"/>
      <c r="SDT274" s="266"/>
      <c r="SDU274" s="266"/>
      <c r="SDV274" s="266"/>
      <c r="SDW274" s="266"/>
      <c r="SDX274" s="266"/>
      <c r="SDY274" s="266"/>
      <c r="SDZ274" s="266"/>
      <c r="SEA274" s="266"/>
      <c r="SEB274" s="266"/>
      <c r="SEC274" s="266"/>
      <c r="SED274" s="266"/>
      <c r="SEE274" s="266"/>
      <c r="SEF274" s="266"/>
      <c r="SEG274" s="266"/>
      <c r="SEH274" s="266"/>
      <c r="SEI274" s="266"/>
      <c r="SEJ274" s="266"/>
      <c r="SEK274" s="266"/>
      <c r="SEL274" s="266"/>
      <c r="SEM274" s="266"/>
      <c r="SEN274" s="266"/>
      <c r="SEO274" s="266"/>
      <c r="SEP274" s="266"/>
      <c r="SEQ274" s="266"/>
      <c r="SER274" s="266"/>
      <c r="SES274" s="266"/>
      <c r="SET274" s="266"/>
      <c r="SEU274" s="266"/>
      <c r="SEV274" s="266"/>
      <c r="SEW274" s="266"/>
      <c r="SEX274" s="266"/>
      <c r="SEY274" s="266"/>
      <c r="SEZ274" s="266"/>
      <c r="SFA274" s="266"/>
      <c r="SFB274" s="266"/>
      <c r="SFC274" s="266"/>
      <c r="SFD274" s="266"/>
      <c r="SFE274" s="266"/>
      <c r="SFF274" s="266"/>
      <c r="SFG274" s="266"/>
      <c r="SFH274" s="266"/>
      <c r="SFI274" s="266"/>
      <c r="SFJ274" s="266"/>
      <c r="SFK274" s="266"/>
      <c r="SFL274" s="266"/>
      <c r="SFM274" s="266"/>
      <c r="SFN274" s="266"/>
      <c r="SFO274" s="266"/>
      <c r="SFP274" s="266"/>
      <c r="SFQ274" s="266"/>
      <c r="SFR274" s="266"/>
      <c r="SFS274" s="266"/>
      <c r="SFT274" s="266"/>
      <c r="SFU274" s="266"/>
      <c r="SFV274" s="266"/>
      <c r="SFW274" s="266"/>
      <c r="SFX274" s="266"/>
      <c r="SFY274" s="266"/>
      <c r="SFZ274" s="266"/>
      <c r="SGA274" s="266"/>
      <c r="SGB274" s="266"/>
      <c r="SGC274" s="266"/>
      <c r="SGD274" s="266"/>
      <c r="SGE274" s="266"/>
      <c r="SGF274" s="266"/>
      <c r="SGG274" s="266"/>
      <c r="SGH274" s="266"/>
      <c r="SGI274" s="266"/>
      <c r="SGJ274" s="266"/>
      <c r="SGK274" s="266"/>
      <c r="SGL274" s="266"/>
      <c r="SGM274" s="266"/>
      <c r="SGN274" s="266"/>
      <c r="SGO274" s="266"/>
      <c r="SGP274" s="266"/>
      <c r="SGQ274" s="266"/>
      <c r="SGR274" s="266"/>
      <c r="SGS274" s="266"/>
      <c r="SGT274" s="266"/>
      <c r="SGU274" s="266"/>
      <c r="SGV274" s="266"/>
      <c r="SGW274" s="266"/>
      <c r="SGX274" s="266"/>
      <c r="SGY274" s="266"/>
      <c r="SGZ274" s="266"/>
      <c r="SHA274" s="266"/>
      <c r="SHB274" s="266"/>
      <c r="SHC274" s="266"/>
      <c r="SHD274" s="266"/>
      <c r="SHE274" s="266"/>
      <c r="SHF274" s="266"/>
      <c r="SHG274" s="266"/>
      <c r="SHH274" s="266"/>
      <c r="SHI274" s="266"/>
      <c r="SHJ274" s="266"/>
      <c r="SHK274" s="266"/>
      <c r="SHL274" s="266"/>
      <c r="SHM274" s="266"/>
      <c r="SHN274" s="266"/>
      <c r="SHO274" s="266"/>
      <c r="SHP274" s="266"/>
      <c r="SHQ274" s="266"/>
      <c r="SHR274" s="266"/>
      <c r="SHS274" s="266"/>
      <c r="SHT274" s="266"/>
      <c r="SHU274" s="266"/>
      <c r="SHV274" s="266"/>
      <c r="SHW274" s="266"/>
      <c r="SHX274" s="266"/>
      <c r="SHY274" s="266"/>
      <c r="SHZ274" s="266"/>
      <c r="SIA274" s="266"/>
      <c r="SIB274" s="266"/>
      <c r="SIC274" s="266"/>
      <c r="SID274" s="266"/>
      <c r="SIE274" s="266"/>
      <c r="SIF274" s="266"/>
      <c r="SIG274" s="266"/>
      <c r="SIH274" s="266"/>
      <c r="SII274" s="266"/>
      <c r="SIJ274" s="266"/>
      <c r="SIK274" s="266"/>
      <c r="SIL274" s="266"/>
      <c r="SIM274" s="266"/>
      <c r="SIN274" s="266"/>
      <c r="SIO274" s="266"/>
      <c r="SIP274" s="266"/>
      <c r="SIQ274" s="266"/>
      <c r="SIR274" s="266"/>
      <c r="SIS274" s="266"/>
      <c r="SIT274" s="266"/>
      <c r="SIU274" s="266"/>
      <c r="SIV274" s="266"/>
      <c r="SIW274" s="266"/>
      <c r="SIX274" s="266"/>
      <c r="SIY274" s="266"/>
      <c r="SIZ274" s="266"/>
      <c r="SJA274" s="266"/>
      <c r="SJB274" s="266"/>
      <c r="SJC274" s="266"/>
      <c r="SJD274" s="266"/>
      <c r="SJE274" s="266"/>
      <c r="SJF274" s="266"/>
      <c r="SJG274" s="266"/>
      <c r="SJH274" s="266"/>
      <c r="SJI274" s="266"/>
      <c r="SJJ274" s="266"/>
      <c r="SJK274" s="266"/>
      <c r="SJL274" s="266"/>
      <c r="SJM274" s="266"/>
      <c r="SJN274" s="266"/>
      <c r="SJO274" s="266"/>
      <c r="SJP274" s="266"/>
      <c r="SJQ274" s="266"/>
      <c r="SJR274" s="266"/>
      <c r="SJS274" s="266"/>
      <c r="SJT274" s="266"/>
      <c r="SJU274" s="266"/>
      <c r="SJV274" s="266"/>
      <c r="SJW274" s="266"/>
      <c r="SJX274" s="266"/>
      <c r="SJY274" s="266"/>
      <c r="SJZ274" s="266"/>
      <c r="SKA274" s="266"/>
      <c r="SKB274" s="266"/>
      <c r="SKC274" s="266"/>
      <c r="SKD274" s="266"/>
      <c r="SKE274" s="266"/>
      <c r="SKF274" s="266"/>
      <c r="SKG274" s="266"/>
      <c r="SKH274" s="266"/>
      <c r="SKI274" s="266"/>
      <c r="SKJ274" s="266"/>
      <c r="SKK274" s="266"/>
      <c r="SKL274" s="266"/>
      <c r="SKM274" s="266"/>
      <c r="SKN274" s="266"/>
      <c r="SKO274" s="266"/>
      <c r="SKP274" s="266"/>
      <c r="SKQ274" s="266"/>
      <c r="SKR274" s="266"/>
      <c r="SKS274" s="266"/>
      <c r="SKT274" s="266"/>
      <c r="SKU274" s="266"/>
      <c r="SKV274" s="266"/>
      <c r="SKW274" s="266"/>
      <c r="SKX274" s="266"/>
      <c r="SKY274" s="266"/>
      <c r="SKZ274" s="266"/>
      <c r="SLA274" s="266"/>
      <c r="SLB274" s="266"/>
      <c r="SLC274" s="266"/>
      <c r="SLD274" s="266"/>
      <c r="SLE274" s="266"/>
      <c r="SLF274" s="266"/>
      <c r="SLG274" s="266"/>
      <c r="SLH274" s="266"/>
      <c r="SLI274" s="266"/>
      <c r="SLJ274" s="266"/>
      <c r="SLK274" s="266"/>
      <c r="SLL274" s="266"/>
      <c r="SLM274" s="266"/>
      <c r="SLN274" s="266"/>
      <c r="SLO274" s="266"/>
      <c r="SLP274" s="266"/>
      <c r="SLQ274" s="266"/>
      <c r="SLR274" s="266"/>
      <c r="SLS274" s="266"/>
      <c r="SLT274" s="266"/>
      <c r="SLU274" s="266"/>
      <c r="SLV274" s="266"/>
      <c r="SLW274" s="266"/>
      <c r="SLX274" s="266"/>
      <c r="SLY274" s="266"/>
      <c r="SLZ274" s="266"/>
      <c r="SMA274" s="266"/>
      <c r="SMB274" s="266"/>
      <c r="SMC274" s="266"/>
      <c r="SMD274" s="266"/>
      <c r="SME274" s="266"/>
      <c r="SMF274" s="266"/>
      <c r="SMG274" s="266"/>
      <c r="SMH274" s="266"/>
      <c r="SMI274" s="266"/>
      <c r="SMJ274" s="266"/>
      <c r="SMK274" s="266"/>
      <c r="SML274" s="266"/>
      <c r="SMM274" s="266"/>
      <c r="SMN274" s="266"/>
      <c r="SMO274" s="266"/>
      <c r="SMP274" s="266"/>
      <c r="SMQ274" s="266"/>
      <c r="SMR274" s="266"/>
      <c r="SMS274" s="266"/>
      <c r="SMT274" s="266"/>
      <c r="SMU274" s="266"/>
      <c r="SMV274" s="266"/>
      <c r="SMW274" s="266"/>
      <c r="SMX274" s="266"/>
      <c r="SMY274" s="266"/>
      <c r="SMZ274" s="266"/>
      <c r="SNA274" s="266"/>
      <c r="SNB274" s="266"/>
      <c r="SNC274" s="266"/>
      <c r="SND274" s="266"/>
      <c r="SNE274" s="266"/>
      <c r="SNF274" s="266"/>
      <c r="SNG274" s="266"/>
      <c r="SNH274" s="266"/>
      <c r="SNI274" s="266"/>
      <c r="SNJ274" s="266"/>
      <c r="SNK274" s="266"/>
      <c r="SNL274" s="266"/>
      <c r="SNM274" s="266"/>
      <c r="SNN274" s="266"/>
      <c r="SNO274" s="266"/>
      <c r="SNP274" s="266"/>
      <c r="SNQ274" s="266"/>
      <c r="SNR274" s="266"/>
      <c r="SNS274" s="266"/>
      <c r="SNT274" s="266"/>
      <c r="SNU274" s="266"/>
      <c r="SNV274" s="266"/>
      <c r="SNW274" s="266"/>
      <c r="SNX274" s="266"/>
      <c r="SNY274" s="266"/>
      <c r="SNZ274" s="266"/>
      <c r="SOA274" s="266"/>
      <c r="SOB274" s="266"/>
      <c r="SOC274" s="266"/>
      <c r="SOD274" s="266"/>
      <c r="SOE274" s="266"/>
      <c r="SOF274" s="266"/>
      <c r="SOG274" s="266"/>
      <c r="SOH274" s="266"/>
      <c r="SOI274" s="266"/>
      <c r="SOJ274" s="266"/>
      <c r="SOK274" s="266"/>
      <c r="SOL274" s="266"/>
      <c r="SOM274" s="266"/>
      <c r="SON274" s="266"/>
      <c r="SOO274" s="266"/>
      <c r="SOP274" s="266"/>
      <c r="SOQ274" s="266"/>
      <c r="SOR274" s="266"/>
      <c r="SOS274" s="266"/>
      <c r="SOT274" s="266"/>
      <c r="SOU274" s="266"/>
      <c r="SOV274" s="266"/>
      <c r="SOW274" s="266"/>
      <c r="SOX274" s="266"/>
      <c r="SOY274" s="266"/>
      <c r="SOZ274" s="266"/>
      <c r="SPA274" s="266"/>
      <c r="SPB274" s="266"/>
      <c r="SPC274" s="266"/>
      <c r="SPD274" s="266"/>
      <c r="SPE274" s="266"/>
      <c r="SPF274" s="266"/>
      <c r="SPG274" s="266"/>
      <c r="SPH274" s="266"/>
      <c r="SPI274" s="266"/>
      <c r="SPJ274" s="266"/>
      <c r="SPK274" s="266"/>
      <c r="SPL274" s="266"/>
      <c r="SPM274" s="266"/>
      <c r="SPN274" s="266"/>
      <c r="SPO274" s="266"/>
      <c r="SPP274" s="266"/>
      <c r="SPQ274" s="266"/>
      <c r="SPR274" s="266"/>
      <c r="SPS274" s="266"/>
      <c r="SPT274" s="266"/>
      <c r="SPU274" s="266"/>
      <c r="SPV274" s="266"/>
      <c r="SPW274" s="266"/>
      <c r="SPX274" s="266"/>
      <c r="SPY274" s="266"/>
      <c r="SPZ274" s="266"/>
      <c r="SQA274" s="266"/>
      <c r="SQB274" s="266"/>
      <c r="SQC274" s="266"/>
      <c r="SQD274" s="266"/>
      <c r="SQE274" s="266"/>
      <c r="SQF274" s="266"/>
      <c r="SQG274" s="266"/>
      <c r="SQH274" s="266"/>
      <c r="SQI274" s="266"/>
      <c r="SQJ274" s="266"/>
      <c r="SQK274" s="266"/>
      <c r="SQL274" s="266"/>
      <c r="SQM274" s="266"/>
      <c r="SQN274" s="266"/>
      <c r="SQO274" s="266"/>
      <c r="SQP274" s="266"/>
      <c r="SQQ274" s="266"/>
      <c r="SQR274" s="266"/>
      <c r="SQS274" s="266"/>
      <c r="SQT274" s="266"/>
      <c r="SQU274" s="266"/>
      <c r="SQV274" s="266"/>
      <c r="SQW274" s="266"/>
      <c r="SQX274" s="266"/>
      <c r="SQY274" s="266"/>
      <c r="SQZ274" s="266"/>
      <c r="SRA274" s="266"/>
      <c r="SRB274" s="266"/>
      <c r="SRC274" s="266"/>
      <c r="SRD274" s="266"/>
      <c r="SRE274" s="266"/>
      <c r="SRF274" s="266"/>
      <c r="SRG274" s="266"/>
      <c r="SRH274" s="266"/>
      <c r="SRI274" s="266"/>
      <c r="SRJ274" s="266"/>
      <c r="SRK274" s="266"/>
      <c r="SRL274" s="266"/>
      <c r="SRM274" s="266"/>
      <c r="SRN274" s="266"/>
      <c r="SRO274" s="266"/>
      <c r="SRP274" s="266"/>
      <c r="SRQ274" s="266"/>
      <c r="SRR274" s="266"/>
      <c r="SRS274" s="266"/>
      <c r="SRT274" s="266"/>
      <c r="SRU274" s="266"/>
      <c r="SRV274" s="266"/>
      <c r="SRW274" s="266"/>
      <c r="SRX274" s="266"/>
      <c r="SRY274" s="266"/>
      <c r="SRZ274" s="266"/>
      <c r="SSA274" s="266"/>
      <c r="SSB274" s="266"/>
      <c r="SSC274" s="266"/>
      <c r="SSD274" s="266"/>
      <c r="SSE274" s="266"/>
      <c r="SSF274" s="266"/>
      <c r="SSG274" s="266"/>
      <c r="SSH274" s="266"/>
      <c r="SSI274" s="266"/>
      <c r="SSJ274" s="266"/>
      <c r="SSK274" s="266"/>
      <c r="SSL274" s="266"/>
      <c r="SSM274" s="266"/>
      <c r="SSN274" s="266"/>
      <c r="SSO274" s="266"/>
      <c r="SSP274" s="266"/>
      <c r="SSQ274" s="266"/>
      <c r="SSR274" s="266"/>
      <c r="SSS274" s="266"/>
      <c r="SST274" s="266"/>
      <c r="SSU274" s="266"/>
      <c r="SSV274" s="266"/>
      <c r="SSW274" s="266"/>
      <c r="SSX274" s="266"/>
      <c r="SSY274" s="266"/>
      <c r="SSZ274" s="266"/>
      <c r="STA274" s="266"/>
      <c r="STB274" s="266"/>
      <c r="STC274" s="266"/>
      <c r="STD274" s="266"/>
      <c r="STE274" s="266"/>
      <c r="STF274" s="266"/>
      <c r="STG274" s="266"/>
      <c r="STH274" s="266"/>
      <c r="STI274" s="266"/>
      <c r="STJ274" s="266"/>
      <c r="STK274" s="266"/>
      <c r="STL274" s="266"/>
      <c r="STM274" s="266"/>
      <c r="STN274" s="266"/>
      <c r="STO274" s="266"/>
      <c r="STP274" s="266"/>
      <c r="STQ274" s="266"/>
      <c r="STR274" s="266"/>
      <c r="STS274" s="266"/>
      <c r="STT274" s="266"/>
      <c r="STU274" s="266"/>
      <c r="STV274" s="266"/>
      <c r="STW274" s="266"/>
      <c r="STX274" s="266"/>
      <c r="STY274" s="266"/>
      <c r="STZ274" s="266"/>
      <c r="SUA274" s="266"/>
      <c r="SUB274" s="266"/>
      <c r="SUC274" s="266"/>
      <c r="SUD274" s="266"/>
      <c r="SUE274" s="266"/>
      <c r="SUF274" s="266"/>
      <c r="SUG274" s="266"/>
      <c r="SUH274" s="266"/>
      <c r="SUI274" s="266"/>
      <c r="SUJ274" s="266"/>
      <c r="SUK274" s="266"/>
      <c r="SUL274" s="266"/>
      <c r="SUM274" s="266"/>
      <c r="SUN274" s="266"/>
      <c r="SUO274" s="266"/>
      <c r="SUP274" s="266"/>
      <c r="SUQ274" s="266"/>
      <c r="SUR274" s="266"/>
      <c r="SUS274" s="266"/>
      <c r="SUT274" s="266"/>
      <c r="SUU274" s="266"/>
      <c r="SUV274" s="266"/>
      <c r="SUW274" s="266"/>
      <c r="SUX274" s="266"/>
      <c r="SUY274" s="266"/>
      <c r="SUZ274" s="266"/>
      <c r="SVA274" s="266"/>
      <c r="SVB274" s="266"/>
      <c r="SVC274" s="266"/>
      <c r="SVD274" s="266"/>
      <c r="SVE274" s="266"/>
      <c r="SVF274" s="266"/>
      <c r="SVG274" s="266"/>
      <c r="SVH274" s="266"/>
      <c r="SVI274" s="266"/>
      <c r="SVJ274" s="266"/>
      <c r="SVK274" s="266"/>
      <c r="SVL274" s="266"/>
      <c r="SVM274" s="266"/>
      <c r="SVN274" s="266"/>
      <c r="SVO274" s="266"/>
      <c r="SVP274" s="266"/>
      <c r="SVQ274" s="266"/>
      <c r="SVR274" s="266"/>
      <c r="SVS274" s="266"/>
      <c r="SVT274" s="266"/>
      <c r="SVU274" s="266"/>
      <c r="SVV274" s="266"/>
      <c r="SVW274" s="266"/>
      <c r="SVX274" s="266"/>
      <c r="SVY274" s="266"/>
      <c r="SVZ274" s="266"/>
      <c r="SWA274" s="266"/>
      <c r="SWB274" s="266"/>
      <c r="SWC274" s="266"/>
      <c r="SWD274" s="266"/>
      <c r="SWE274" s="266"/>
      <c r="SWF274" s="266"/>
      <c r="SWG274" s="266"/>
      <c r="SWH274" s="266"/>
      <c r="SWI274" s="266"/>
      <c r="SWJ274" s="266"/>
      <c r="SWK274" s="266"/>
      <c r="SWL274" s="266"/>
      <c r="SWM274" s="266"/>
      <c r="SWN274" s="266"/>
      <c r="SWO274" s="266"/>
      <c r="SWP274" s="266"/>
      <c r="SWQ274" s="266"/>
      <c r="SWR274" s="266"/>
      <c r="SWS274" s="266"/>
      <c r="SWT274" s="266"/>
      <c r="SWU274" s="266"/>
      <c r="SWV274" s="266"/>
      <c r="SWW274" s="266"/>
      <c r="SWX274" s="266"/>
      <c r="SWY274" s="266"/>
      <c r="SWZ274" s="266"/>
      <c r="SXA274" s="266"/>
      <c r="SXB274" s="266"/>
      <c r="SXC274" s="266"/>
      <c r="SXD274" s="266"/>
      <c r="SXE274" s="266"/>
      <c r="SXF274" s="266"/>
      <c r="SXG274" s="266"/>
      <c r="SXH274" s="266"/>
      <c r="SXI274" s="266"/>
      <c r="SXJ274" s="266"/>
      <c r="SXK274" s="266"/>
      <c r="SXL274" s="266"/>
      <c r="SXM274" s="266"/>
      <c r="SXN274" s="266"/>
      <c r="SXO274" s="266"/>
      <c r="SXP274" s="266"/>
      <c r="SXQ274" s="266"/>
      <c r="SXR274" s="266"/>
      <c r="SXS274" s="266"/>
      <c r="SXT274" s="266"/>
      <c r="SXU274" s="266"/>
      <c r="SXV274" s="266"/>
      <c r="SXW274" s="266"/>
      <c r="SXX274" s="266"/>
      <c r="SXY274" s="266"/>
      <c r="SXZ274" s="266"/>
      <c r="SYA274" s="266"/>
      <c r="SYB274" s="266"/>
      <c r="SYC274" s="266"/>
      <c r="SYD274" s="266"/>
      <c r="SYE274" s="266"/>
      <c r="SYF274" s="266"/>
      <c r="SYG274" s="266"/>
      <c r="SYH274" s="266"/>
      <c r="SYI274" s="266"/>
      <c r="SYJ274" s="266"/>
      <c r="SYK274" s="266"/>
      <c r="SYL274" s="266"/>
      <c r="SYM274" s="266"/>
      <c r="SYN274" s="266"/>
      <c r="SYO274" s="266"/>
      <c r="SYP274" s="266"/>
      <c r="SYQ274" s="266"/>
      <c r="SYR274" s="266"/>
      <c r="SYS274" s="266"/>
      <c r="SYT274" s="266"/>
      <c r="SYU274" s="266"/>
      <c r="SYV274" s="266"/>
      <c r="SYW274" s="266"/>
      <c r="SYX274" s="266"/>
      <c r="SYY274" s="266"/>
      <c r="SYZ274" s="266"/>
      <c r="SZA274" s="266"/>
      <c r="SZB274" s="266"/>
      <c r="SZC274" s="266"/>
      <c r="SZD274" s="266"/>
      <c r="SZE274" s="266"/>
      <c r="SZF274" s="266"/>
      <c r="SZG274" s="266"/>
      <c r="SZH274" s="266"/>
      <c r="SZI274" s="266"/>
      <c r="SZJ274" s="266"/>
      <c r="SZK274" s="266"/>
      <c r="SZL274" s="266"/>
      <c r="SZM274" s="266"/>
      <c r="SZN274" s="266"/>
      <c r="SZO274" s="266"/>
      <c r="SZP274" s="266"/>
      <c r="SZQ274" s="266"/>
      <c r="SZR274" s="266"/>
      <c r="SZS274" s="266"/>
      <c r="SZT274" s="266"/>
      <c r="SZU274" s="266"/>
      <c r="SZV274" s="266"/>
      <c r="SZW274" s="266"/>
      <c r="SZX274" s="266"/>
      <c r="SZY274" s="266"/>
      <c r="SZZ274" s="266"/>
      <c r="TAA274" s="266"/>
      <c r="TAB274" s="266"/>
      <c r="TAC274" s="266"/>
      <c r="TAD274" s="266"/>
      <c r="TAE274" s="266"/>
      <c r="TAF274" s="266"/>
      <c r="TAG274" s="266"/>
      <c r="TAH274" s="266"/>
      <c r="TAI274" s="266"/>
      <c r="TAJ274" s="266"/>
      <c r="TAK274" s="266"/>
      <c r="TAL274" s="266"/>
      <c r="TAM274" s="266"/>
      <c r="TAN274" s="266"/>
      <c r="TAO274" s="266"/>
      <c r="TAP274" s="266"/>
      <c r="TAQ274" s="266"/>
      <c r="TAR274" s="266"/>
      <c r="TAS274" s="266"/>
      <c r="TAT274" s="266"/>
      <c r="TAU274" s="266"/>
      <c r="TAV274" s="266"/>
      <c r="TAW274" s="266"/>
      <c r="TAX274" s="266"/>
      <c r="TAY274" s="266"/>
      <c r="TAZ274" s="266"/>
      <c r="TBA274" s="266"/>
      <c r="TBB274" s="266"/>
      <c r="TBC274" s="266"/>
      <c r="TBD274" s="266"/>
      <c r="TBE274" s="266"/>
      <c r="TBF274" s="266"/>
      <c r="TBG274" s="266"/>
      <c r="TBH274" s="266"/>
      <c r="TBI274" s="266"/>
      <c r="TBJ274" s="266"/>
      <c r="TBK274" s="266"/>
      <c r="TBL274" s="266"/>
      <c r="TBM274" s="266"/>
      <c r="TBN274" s="266"/>
      <c r="TBO274" s="266"/>
      <c r="TBP274" s="266"/>
      <c r="TBQ274" s="266"/>
      <c r="TBR274" s="266"/>
      <c r="TBS274" s="266"/>
      <c r="TBT274" s="266"/>
      <c r="TBU274" s="266"/>
      <c r="TBV274" s="266"/>
      <c r="TBW274" s="266"/>
      <c r="TBX274" s="266"/>
      <c r="TBY274" s="266"/>
      <c r="TBZ274" s="266"/>
      <c r="TCA274" s="266"/>
      <c r="TCB274" s="266"/>
      <c r="TCC274" s="266"/>
      <c r="TCD274" s="266"/>
      <c r="TCE274" s="266"/>
      <c r="TCF274" s="266"/>
      <c r="TCG274" s="266"/>
      <c r="TCH274" s="266"/>
      <c r="TCI274" s="266"/>
      <c r="TCJ274" s="266"/>
      <c r="TCK274" s="266"/>
      <c r="TCL274" s="266"/>
      <c r="TCM274" s="266"/>
      <c r="TCN274" s="266"/>
      <c r="TCO274" s="266"/>
      <c r="TCP274" s="266"/>
      <c r="TCQ274" s="266"/>
      <c r="TCR274" s="266"/>
      <c r="TCS274" s="266"/>
      <c r="TCT274" s="266"/>
      <c r="TCU274" s="266"/>
      <c r="TCV274" s="266"/>
      <c r="TCW274" s="266"/>
      <c r="TCX274" s="266"/>
      <c r="TCY274" s="266"/>
      <c r="TCZ274" s="266"/>
      <c r="TDA274" s="266"/>
      <c r="TDB274" s="266"/>
      <c r="TDC274" s="266"/>
      <c r="TDD274" s="266"/>
      <c r="TDE274" s="266"/>
      <c r="TDF274" s="266"/>
      <c r="TDG274" s="266"/>
      <c r="TDH274" s="266"/>
      <c r="TDI274" s="266"/>
      <c r="TDJ274" s="266"/>
      <c r="TDK274" s="266"/>
      <c r="TDL274" s="266"/>
      <c r="TDM274" s="266"/>
      <c r="TDN274" s="266"/>
      <c r="TDO274" s="266"/>
      <c r="TDP274" s="266"/>
      <c r="TDQ274" s="266"/>
      <c r="TDR274" s="266"/>
      <c r="TDS274" s="266"/>
      <c r="TDT274" s="266"/>
      <c r="TDU274" s="266"/>
      <c r="TDV274" s="266"/>
      <c r="TDW274" s="266"/>
      <c r="TDX274" s="266"/>
      <c r="TDY274" s="266"/>
      <c r="TDZ274" s="266"/>
      <c r="TEA274" s="266"/>
      <c r="TEB274" s="266"/>
      <c r="TEC274" s="266"/>
      <c r="TED274" s="266"/>
      <c r="TEE274" s="266"/>
      <c r="TEF274" s="266"/>
      <c r="TEG274" s="266"/>
      <c r="TEH274" s="266"/>
      <c r="TEI274" s="266"/>
      <c r="TEJ274" s="266"/>
      <c r="TEK274" s="266"/>
      <c r="TEL274" s="266"/>
      <c r="TEM274" s="266"/>
      <c r="TEN274" s="266"/>
      <c r="TEO274" s="266"/>
      <c r="TEP274" s="266"/>
      <c r="TEQ274" s="266"/>
      <c r="TER274" s="266"/>
      <c r="TES274" s="266"/>
      <c r="TET274" s="266"/>
      <c r="TEU274" s="266"/>
      <c r="TEV274" s="266"/>
      <c r="TEW274" s="266"/>
      <c r="TEX274" s="266"/>
      <c r="TEY274" s="266"/>
      <c r="TEZ274" s="266"/>
      <c r="TFA274" s="266"/>
      <c r="TFB274" s="266"/>
      <c r="TFC274" s="266"/>
      <c r="TFD274" s="266"/>
      <c r="TFE274" s="266"/>
      <c r="TFF274" s="266"/>
      <c r="TFG274" s="266"/>
      <c r="TFH274" s="266"/>
      <c r="TFI274" s="266"/>
      <c r="TFJ274" s="266"/>
      <c r="TFK274" s="266"/>
      <c r="TFL274" s="266"/>
      <c r="TFM274" s="266"/>
      <c r="TFN274" s="266"/>
      <c r="TFO274" s="266"/>
      <c r="TFP274" s="266"/>
      <c r="TFQ274" s="266"/>
      <c r="TFR274" s="266"/>
      <c r="TFS274" s="266"/>
      <c r="TFT274" s="266"/>
      <c r="TFU274" s="266"/>
      <c r="TFV274" s="266"/>
      <c r="TFW274" s="266"/>
      <c r="TFX274" s="266"/>
      <c r="TFY274" s="266"/>
      <c r="TFZ274" s="266"/>
      <c r="TGA274" s="266"/>
      <c r="TGB274" s="266"/>
      <c r="TGC274" s="266"/>
      <c r="TGD274" s="266"/>
      <c r="TGE274" s="266"/>
      <c r="TGF274" s="266"/>
      <c r="TGG274" s="266"/>
      <c r="TGH274" s="266"/>
      <c r="TGI274" s="266"/>
      <c r="TGJ274" s="266"/>
      <c r="TGK274" s="266"/>
      <c r="TGL274" s="266"/>
      <c r="TGM274" s="266"/>
      <c r="TGN274" s="266"/>
      <c r="TGO274" s="266"/>
      <c r="TGP274" s="266"/>
      <c r="TGQ274" s="266"/>
      <c r="TGR274" s="266"/>
      <c r="TGS274" s="266"/>
      <c r="TGT274" s="266"/>
      <c r="TGU274" s="266"/>
      <c r="TGV274" s="266"/>
      <c r="TGW274" s="266"/>
      <c r="TGX274" s="266"/>
      <c r="TGY274" s="266"/>
      <c r="TGZ274" s="266"/>
      <c r="THA274" s="266"/>
      <c r="THB274" s="266"/>
      <c r="THC274" s="266"/>
      <c r="THD274" s="266"/>
      <c r="THE274" s="266"/>
      <c r="THF274" s="266"/>
      <c r="THG274" s="266"/>
      <c r="THH274" s="266"/>
      <c r="THI274" s="266"/>
      <c r="THJ274" s="266"/>
      <c r="THK274" s="266"/>
      <c r="THL274" s="266"/>
      <c r="THM274" s="266"/>
      <c r="THN274" s="266"/>
      <c r="THO274" s="266"/>
      <c r="THP274" s="266"/>
      <c r="THQ274" s="266"/>
      <c r="THR274" s="266"/>
      <c r="THS274" s="266"/>
      <c r="THT274" s="266"/>
      <c r="THU274" s="266"/>
      <c r="THV274" s="266"/>
      <c r="THW274" s="266"/>
      <c r="THX274" s="266"/>
      <c r="THY274" s="266"/>
      <c r="THZ274" s="266"/>
      <c r="TIA274" s="266"/>
      <c r="TIB274" s="266"/>
      <c r="TIC274" s="266"/>
      <c r="TID274" s="266"/>
      <c r="TIE274" s="266"/>
      <c r="TIF274" s="266"/>
      <c r="TIG274" s="266"/>
      <c r="TIH274" s="266"/>
      <c r="TII274" s="266"/>
      <c r="TIJ274" s="266"/>
      <c r="TIK274" s="266"/>
      <c r="TIL274" s="266"/>
      <c r="TIM274" s="266"/>
      <c r="TIN274" s="266"/>
      <c r="TIO274" s="266"/>
      <c r="TIP274" s="266"/>
      <c r="TIQ274" s="266"/>
      <c r="TIR274" s="266"/>
      <c r="TIS274" s="266"/>
      <c r="TIT274" s="266"/>
      <c r="TIU274" s="266"/>
      <c r="TIV274" s="266"/>
      <c r="TIW274" s="266"/>
      <c r="TIX274" s="266"/>
      <c r="TIY274" s="266"/>
      <c r="TIZ274" s="266"/>
      <c r="TJA274" s="266"/>
      <c r="TJB274" s="266"/>
      <c r="TJC274" s="266"/>
      <c r="TJD274" s="266"/>
      <c r="TJE274" s="266"/>
      <c r="TJF274" s="266"/>
      <c r="TJG274" s="266"/>
      <c r="TJH274" s="266"/>
      <c r="TJI274" s="266"/>
      <c r="TJJ274" s="266"/>
      <c r="TJK274" s="266"/>
      <c r="TJL274" s="266"/>
      <c r="TJM274" s="266"/>
      <c r="TJN274" s="266"/>
      <c r="TJO274" s="266"/>
      <c r="TJP274" s="266"/>
      <c r="TJQ274" s="266"/>
      <c r="TJR274" s="266"/>
      <c r="TJS274" s="266"/>
      <c r="TJT274" s="266"/>
      <c r="TJU274" s="266"/>
      <c r="TJV274" s="266"/>
      <c r="TJW274" s="266"/>
      <c r="TJX274" s="266"/>
      <c r="TJY274" s="266"/>
      <c r="TJZ274" s="266"/>
      <c r="TKA274" s="266"/>
      <c r="TKB274" s="266"/>
      <c r="TKC274" s="266"/>
      <c r="TKD274" s="266"/>
      <c r="TKE274" s="266"/>
      <c r="TKF274" s="266"/>
      <c r="TKG274" s="266"/>
      <c r="TKH274" s="266"/>
      <c r="TKI274" s="266"/>
      <c r="TKJ274" s="266"/>
      <c r="TKK274" s="266"/>
      <c r="TKL274" s="266"/>
      <c r="TKM274" s="266"/>
      <c r="TKN274" s="266"/>
      <c r="TKO274" s="266"/>
      <c r="TKP274" s="266"/>
      <c r="TKQ274" s="266"/>
      <c r="TKR274" s="266"/>
      <c r="TKS274" s="266"/>
      <c r="TKT274" s="266"/>
      <c r="TKU274" s="266"/>
      <c r="TKV274" s="266"/>
      <c r="TKW274" s="266"/>
      <c r="TKX274" s="266"/>
      <c r="TKY274" s="266"/>
      <c r="TKZ274" s="266"/>
      <c r="TLA274" s="266"/>
      <c r="TLB274" s="266"/>
      <c r="TLC274" s="266"/>
      <c r="TLD274" s="266"/>
      <c r="TLE274" s="266"/>
      <c r="TLF274" s="266"/>
      <c r="TLG274" s="266"/>
      <c r="TLH274" s="266"/>
      <c r="TLI274" s="266"/>
      <c r="TLJ274" s="266"/>
      <c r="TLK274" s="266"/>
      <c r="TLL274" s="266"/>
      <c r="TLM274" s="266"/>
      <c r="TLN274" s="266"/>
      <c r="TLO274" s="266"/>
      <c r="TLP274" s="266"/>
      <c r="TLQ274" s="266"/>
      <c r="TLR274" s="266"/>
      <c r="TLS274" s="266"/>
      <c r="TLT274" s="266"/>
      <c r="TLU274" s="266"/>
      <c r="TLV274" s="266"/>
      <c r="TLW274" s="266"/>
      <c r="TLX274" s="266"/>
      <c r="TLY274" s="266"/>
      <c r="TLZ274" s="266"/>
      <c r="TMA274" s="266"/>
      <c r="TMB274" s="266"/>
      <c r="TMC274" s="266"/>
      <c r="TMD274" s="266"/>
      <c r="TME274" s="266"/>
      <c r="TMF274" s="266"/>
      <c r="TMG274" s="266"/>
      <c r="TMH274" s="266"/>
      <c r="TMI274" s="266"/>
      <c r="TMJ274" s="266"/>
      <c r="TMK274" s="266"/>
      <c r="TML274" s="266"/>
      <c r="TMM274" s="266"/>
      <c r="TMN274" s="266"/>
      <c r="TMO274" s="266"/>
      <c r="TMP274" s="266"/>
      <c r="TMQ274" s="266"/>
      <c r="TMR274" s="266"/>
      <c r="TMS274" s="266"/>
      <c r="TMT274" s="266"/>
      <c r="TMU274" s="266"/>
      <c r="TMV274" s="266"/>
      <c r="TMW274" s="266"/>
      <c r="TMX274" s="266"/>
      <c r="TMY274" s="266"/>
      <c r="TMZ274" s="266"/>
      <c r="TNA274" s="266"/>
      <c r="TNB274" s="266"/>
      <c r="TNC274" s="266"/>
      <c r="TND274" s="266"/>
      <c r="TNE274" s="266"/>
      <c r="TNF274" s="266"/>
      <c r="TNG274" s="266"/>
      <c r="TNH274" s="266"/>
      <c r="TNI274" s="266"/>
      <c r="TNJ274" s="266"/>
      <c r="TNK274" s="266"/>
      <c r="TNL274" s="266"/>
      <c r="TNM274" s="266"/>
      <c r="TNN274" s="266"/>
      <c r="TNO274" s="266"/>
      <c r="TNP274" s="266"/>
      <c r="TNQ274" s="266"/>
      <c r="TNR274" s="266"/>
      <c r="TNS274" s="266"/>
      <c r="TNT274" s="266"/>
      <c r="TNU274" s="266"/>
      <c r="TNV274" s="266"/>
      <c r="TNW274" s="266"/>
      <c r="TNX274" s="266"/>
      <c r="TNY274" s="266"/>
      <c r="TNZ274" s="266"/>
      <c r="TOA274" s="266"/>
      <c r="TOB274" s="266"/>
      <c r="TOC274" s="266"/>
      <c r="TOD274" s="266"/>
      <c r="TOE274" s="266"/>
      <c r="TOF274" s="266"/>
      <c r="TOG274" s="266"/>
      <c r="TOH274" s="266"/>
      <c r="TOI274" s="266"/>
      <c r="TOJ274" s="266"/>
      <c r="TOK274" s="266"/>
      <c r="TOL274" s="266"/>
      <c r="TOM274" s="266"/>
      <c r="TON274" s="266"/>
      <c r="TOO274" s="266"/>
      <c r="TOP274" s="266"/>
      <c r="TOQ274" s="266"/>
      <c r="TOR274" s="266"/>
      <c r="TOS274" s="266"/>
      <c r="TOT274" s="266"/>
      <c r="TOU274" s="266"/>
      <c r="TOV274" s="266"/>
      <c r="TOW274" s="266"/>
      <c r="TOX274" s="266"/>
      <c r="TOY274" s="266"/>
      <c r="TOZ274" s="266"/>
      <c r="TPA274" s="266"/>
      <c r="TPB274" s="266"/>
      <c r="TPC274" s="266"/>
      <c r="TPD274" s="266"/>
      <c r="TPE274" s="266"/>
      <c r="TPF274" s="266"/>
      <c r="TPG274" s="266"/>
      <c r="TPH274" s="266"/>
      <c r="TPI274" s="266"/>
      <c r="TPJ274" s="266"/>
      <c r="TPK274" s="266"/>
      <c r="TPL274" s="266"/>
      <c r="TPM274" s="266"/>
      <c r="TPN274" s="266"/>
      <c r="TPO274" s="266"/>
      <c r="TPP274" s="266"/>
      <c r="TPQ274" s="266"/>
      <c r="TPR274" s="266"/>
      <c r="TPS274" s="266"/>
      <c r="TPT274" s="266"/>
      <c r="TPU274" s="266"/>
      <c r="TPV274" s="266"/>
      <c r="TPW274" s="266"/>
      <c r="TPX274" s="266"/>
      <c r="TPY274" s="266"/>
      <c r="TPZ274" s="266"/>
      <c r="TQA274" s="266"/>
      <c r="TQB274" s="266"/>
      <c r="TQC274" s="266"/>
      <c r="TQD274" s="266"/>
      <c r="TQE274" s="266"/>
      <c r="TQF274" s="266"/>
      <c r="TQG274" s="266"/>
      <c r="TQH274" s="266"/>
      <c r="TQI274" s="266"/>
      <c r="TQJ274" s="266"/>
      <c r="TQK274" s="266"/>
      <c r="TQL274" s="266"/>
      <c r="TQM274" s="266"/>
      <c r="TQN274" s="266"/>
      <c r="TQO274" s="266"/>
      <c r="TQP274" s="266"/>
      <c r="TQQ274" s="266"/>
      <c r="TQR274" s="266"/>
      <c r="TQS274" s="266"/>
      <c r="TQT274" s="266"/>
      <c r="TQU274" s="266"/>
      <c r="TQV274" s="266"/>
      <c r="TQW274" s="266"/>
      <c r="TQX274" s="266"/>
      <c r="TQY274" s="266"/>
      <c r="TQZ274" s="266"/>
      <c r="TRA274" s="266"/>
      <c r="TRB274" s="266"/>
      <c r="TRC274" s="266"/>
      <c r="TRD274" s="266"/>
      <c r="TRE274" s="266"/>
      <c r="TRF274" s="266"/>
      <c r="TRG274" s="266"/>
      <c r="TRH274" s="266"/>
      <c r="TRI274" s="266"/>
      <c r="TRJ274" s="266"/>
      <c r="TRK274" s="266"/>
      <c r="TRL274" s="266"/>
      <c r="TRM274" s="266"/>
      <c r="TRN274" s="266"/>
      <c r="TRO274" s="266"/>
      <c r="TRP274" s="266"/>
      <c r="TRQ274" s="266"/>
      <c r="TRR274" s="266"/>
      <c r="TRS274" s="266"/>
      <c r="TRT274" s="266"/>
      <c r="TRU274" s="266"/>
      <c r="TRV274" s="266"/>
      <c r="TRW274" s="266"/>
      <c r="TRX274" s="266"/>
      <c r="TRY274" s="266"/>
      <c r="TRZ274" s="266"/>
      <c r="TSA274" s="266"/>
      <c r="TSB274" s="266"/>
      <c r="TSC274" s="266"/>
      <c r="TSD274" s="266"/>
      <c r="TSE274" s="266"/>
      <c r="TSF274" s="266"/>
      <c r="TSG274" s="266"/>
      <c r="TSH274" s="266"/>
      <c r="TSI274" s="266"/>
      <c r="TSJ274" s="266"/>
      <c r="TSK274" s="266"/>
      <c r="TSL274" s="266"/>
      <c r="TSM274" s="266"/>
      <c r="TSN274" s="266"/>
      <c r="TSO274" s="266"/>
      <c r="TSP274" s="266"/>
      <c r="TSQ274" s="266"/>
      <c r="TSR274" s="266"/>
      <c r="TSS274" s="266"/>
      <c r="TST274" s="266"/>
      <c r="TSU274" s="266"/>
      <c r="TSV274" s="266"/>
      <c r="TSW274" s="266"/>
      <c r="TSX274" s="266"/>
      <c r="TSY274" s="266"/>
      <c r="TSZ274" s="266"/>
      <c r="TTA274" s="266"/>
      <c r="TTB274" s="266"/>
      <c r="TTC274" s="266"/>
      <c r="TTD274" s="266"/>
      <c r="TTE274" s="266"/>
      <c r="TTF274" s="266"/>
      <c r="TTG274" s="266"/>
      <c r="TTH274" s="266"/>
      <c r="TTI274" s="266"/>
      <c r="TTJ274" s="266"/>
      <c r="TTK274" s="266"/>
      <c r="TTL274" s="266"/>
      <c r="TTM274" s="266"/>
      <c r="TTN274" s="266"/>
      <c r="TTO274" s="266"/>
      <c r="TTP274" s="266"/>
      <c r="TTQ274" s="266"/>
      <c r="TTR274" s="266"/>
      <c r="TTS274" s="266"/>
      <c r="TTT274" s="266"/>
      <c r="TTU274" s="266"/>
      <c r="TTV274" s="266"/>
      <c r="TTW274" s="266"/>
      <c r="TTX274" s="266"/>
      <c r="TTY274" s="266"/>
      <c r="TTZ274" s="266"/>
      <c r="TUA274" s="266"/>
      <c r="TUB274" s="266"/>
      <c r="TUC274" s="266"/>
      <c r="TUD274" s="266"/>
      <c r="TUE274" s="266"/>
      <c r="TUF274" s="266"/>
      <c r="TUG274" s="266"/>
      <c r="TUH274" s="266"/>
      <c r="TUI274" s="266"/>
      <c r="TUJ274" s="266"/>
      <c r="TUK274" s="266"/>
      <c r="TUL274" s="266"/>
      <c r="TUM274" s="266"/>
      <c r="TUN274" s="266"/>
      <c r="TUO274" s="266"/>
      <c r="TUP274" s="266"/>
      <c r="TUQ274" s="266"/>
      <c r="TUR274" s="266"/>
      <c r="TUS274" s="266"/>
      <c r="TUT274" s="266"/>
      <c r="TUU274" s="266"/>
      <c r="TUV274" s="266"/>
      <c r="TUW274" s="266"/>
      <c r="TUX274" s="266"/>
      <c r="TUY274" s="266"/>
      <c r="TUZ274" s="266"/>
      <c r="TVA274" s="266"/>
      <c r="TVB274" s="266"/>
      <c r="TVC274" s="266"/>
      <c r="TVD274" s="266"/>
      <c r="TVE274" s="266"/>
      <c r="TVF274" s="266"/>
      <c r="TVG274" s="266"/>
      <c r="TVH274" s="266"/>
      <c r="TVI274" s="266"/>
      <c r="TVJ274" s="266"/>
      <c r="TVK274" s="266"/>
      <c r="TVL274" s="266"/>
      <c r="TVM274" s="266"/>
      <c r="TVN274" s="266"/>
      <c r="TVO274" s="266"/>
      <c r="TVP274" s="266"/>
      <c r="TVQ274" s="266"/>
      <c r="TVR274" s="266"/>
      <c r="TVS274" s="266"/>
      <c r="TVT274" s="266"/>
      <c r="TVU274" s="266"/>
      <c r="TVV274" s="266"/>
      <c r="TVW274" s="266"/>
      <c r="TVX274" s="266"/>
      <c r="TVY274" s="266"/>
      <c r="TVZ274" s="266"/>
      <c r="TWA274" s="266"/>
      <c r="TWB274" s="266"/>
      <c r="TWC274" s="266"/>
      <c r="TWD274" s="266"/>
      <c r="TWE274" s="266"/>
      <c r="TWF274" s="266"/>
      <c r="TWG274" s="266"/>
      <c r="TWH274" s="266"/>
      <c r="TWI274" s="266"/>
      <c r="TWJ274" s="266"/>
      <c r="TWK274" s="266"/>
      <c r="TWL274" s="266"/>
      <c r="TWM274" s="266"/>
      <c r="TWN274" s="266"/>
      <c r="TWO274" s="266"/>
      <c r="TWP274" s="266"/>
      <c r="TWQ274" s="266"/>
      <c r="TWR274" s="266"/>
      <c r="TWS274" s="266"/>
      <c r="TWT274" s="266"/>
      <c r="TWU274" s="266"/>
      <c r="TWV274" s="266"/>
      <c r="TWW274" s="266"/>
      <c r="TWX274" s="266"/>
      <c r="TWY274" s="266"/>
      <c r="TWZ274" s="266"/>
      <c r="TXA274" s="266"/>
      <c r="TXB274" s="266"/>
      <c r="TXC274" s="266"/>
      <c r="TXD274" s="266"/>
      <c r="TXE274" s="266"/>
      <c r="TXF274" s="266"/>
      <c r="TXG274" s="266"/>
      <c r="TXH274" s="266"/>
      <c r="TXI274" s="266"/>
      <c r="TXJ274" s="266"/>
      <c r="TXK274" s="266"/>
      <c r="TXL274" s="266"/>
      <c r="TXM274" s="266"/>
      <c r="TXN274" s="266"/>
      <c r="TXO274" s="266"/>
      <c r="TXP274" s="266"/>
      <c r="TXQ274" s="266"/>
      <c r="TXR274" s="266"/>
      <c r="TXS274" s="266"/>
      <c r="TXT274" s="266"/>
      <c r="TXU274" s="266"/>
      <c r="TXV274" s="266"/>
      <c r="TXW274" s="266"/>
      <c r="TXX274" s="266"/>
      <c r="TXY274" s="266"/>
      <c r="TXZ274" s="266"/>
      <c r="TYA274" s="266"/>
      <c r="TYB274" s="266"/>
      <c r="TYC274" s="266"/>
      <c r="TYD274" s="266"/>
      <c r="TYE274" s="266"/>
      <c r="TYF274" s="266"/>
      <c r="TYG274" s="266"/>
      <c r="TYH274" s="266"/>
      <c r="TYI274" s="266"/>
      <c r="TYJ274" s="266"/>
      <c r="TYK274" s="266"/>
      <c r="TYL274" s="266"/>
      <c r="TYM274" s="266"/>
      <c r="TYN274" s="266"/>
      <c r="TYO274" s="266"/>
      <c r="TYP274" s="266"/>
      <c r="TYQ274" s="266"/>
      <c r="TYR274" s="266"/>
      <c r="TYS274" s="266"/>
      <c r="TYT274" s="266"/>
      <c r="TYU274" s="266"/>
      <c r="TYV274" s="266"/>
      <c r="TYW274" s="266"/>
      <c r="TYX274" s="266"/>
      <c r="TYY274" s="266"/>
      <c r="TYZ274" s="266"/>
      <c r="TZA274" s="266"/>
      <c r="TZB274" s="266"/>
      <c r="TZC274" s="266"/>
      <c r="TZD274" s="266"/>
      <c r="TZE274" s="266"/>
      <c r="TZF274" s="266"/>
      <c r="TZG274" s="266"/>
      <c r="TZH274" s="266"/>
      <c r="TZI274" s="266"/>
      <c r="TZJ274" s="266"/>
      <c r="TZK274" s="266"/>
      <c r="TZL274" s="266"/>
      <c r="TZM274" s="266"/>
      <c r="TZN274" s="266"/>
      <c r="TZO274" s="266"/>
      <c r="TZP274" s="266"/>
      <c r="TZQ274" s="266"/>
      <c r="TZR274" s="266"/>
      <c r="TZS274" s="266"/>
      <c r="TZT274" s="266"/>
      <c r="TZU274" s="266"/>
      <c r="TZV274" s="266"/>
      <c r="TZW274" s="266"/>
      <c r="TZX274" s="266"/>
      <c r="TZY274" s="266"/>
      <c r="TZZ274" s="266"/>
      <c r="UAA274" s="266"/>
      <c r="UAB274" s="266"/>
      <c r="UAC274" s="266"/>
      <c r="UAD274" s="266"/>
      <c r="UAE274" s="266"/>
      <c r="UAF274" s="266"/>
      <c r="UAG274" s="266"/>
      <c r="UAH274" s="266"/>
      <c r="UAI274" s="266"/>
      <c r="UAJ274" s="266"/>
      <c r="UAK274" s="266"/>
      <c r="UAL274" s="266"/>
      <c r="UAM274" s="266"/>
      <c r="UAN274" s="266"/>
      <c r="UAO274" s="266"/>
      <c r="UAP274" s="266"/>
      <c r="UAQ274" s="266"/>
      <c r="UAR274" s="266"/>
      <c r="UAS274" s="266"/>
      <c r="UAT274" s="266"/>
      <c r="UAU274" s="266"/>
      <c r="UAV274" s="266"/>
      <c r="UAW274" s="266"/>
      <c r="UAX274" s="266"/>
      <c r="UAY274" s="266"/>
      <c r="UAZ274" s="266"/>
      <c r="UBA274" s="266"/>
      <c r="UBB274" s="266"/>
      <c r="UBC274" s="266"/>
      <c r="UBD274" s="266"/>
      <c r="UBE274" s="266"/>
      <c r="UBF274" s="266"/>
      <c r="UBG274" s="266"/>
      <c r="UBH274" s="266"/>
      <c r="UBI274" s="266"/>
      <c r="UBJ274" s="266"/>
      <c r="UBK274" s="266"/>
      <c r="UBL274" s="266"/>
      <c r="UBM274" s="266"/>
      <c r="UBN274" s="266"/>
      <c r="UBO274" s="266"/>
      <c r="UBP274" s="266"/>
      <c r="UBQ274" s="266"/>
      <c r="UBR274" s="266"/>
      <c r="UBS274" s="266"/>
      <c r="UBT274" s="266"/>
      <c r="UBU274" s="266"/>
      <c r="UBV274" s="266"/>
      <c r="UBW274" s="266"/>
      <c r="UBX274" s="266"/>
      <c r="UBY274" s="266"/>
      <c r="UBZ274" s="266"/>
      <c r="UCA274" s="266"/>
      <c r="UCB274" s="266"/>
      <c r="UCC274" s="266"/>
      <c r="UCD274" s="266"/>
      <c r="UCE274" s="266"/>
      <c r="UCF274" s="266"/>
      <c r="UCG274" s="266"/>
      <c r="UCH274" s="266"/>
      <c r="UCI274" s="266"/>
      <c r="UCJ274" s="266"/>
      <c r="UCK274" s="266"/>
      <c r="UCL274" s="266"/>
      <c r="UCM274" s="266"/>
      <c r="UCN274" s="266"/>
      <c r="UCO274" s="266"/>
      <c r="UCP274" s="266"/>
      <c r="UCQ274" s="266"/>
      <c r="UCR274" s="266"/>
      <c r="UCS274" s="266"/>
      <c r="UCT274" s="266"/>
      <c r="UCU274" s="266"/>
      <c r="UCV274" s="266"/>
      <c r="UCW274" s="266"/>
      <c r="UCX274" s="266"/>
      <c r="UCY274" s="266"/>
      <c r="UCZ274" s="266"/>
      <c r="UDA274" s="266"/>
      <c r="UDB274" s="266"/>
      <c r="UDC274" s="266"/>
      <c r="UDD274" s="266"/>
      <c r="UDE274" s="266"/>
      <c r="UDF274" s="266"/>
      <c r="UDG274" s="266"/>
      <c r="UDH274" s="266"/>
      <c r="UDI274" s="266"/>
      <c r="UDJ274" s="266"/>
      <c r="UDK274" s="266"/>
      <c r="UDL274" s="266"/>
      <c r="UDM274" s="266"/>
      <c r="UDN274" s="266"/>
      <c r="UDO274" s="266"/>
      <c r="UDP274" s="266"/>
      <c r="UDQ274" s="266"/>
      <c r="UDR274" s="266"/>
      <c r="UDS274" s="266"/>
      <c r="UDT274" s="266"/>
      <c r="UDU274" s="266"/>
      <c r="UDV274" s="266"/>
      <c r="UDW274" s="266"/>
      <c r="UDX274" s="266"/>
      <c r="UDY274" s="266"/>
      <c r="UDZ274" s="266"/>
      <c r="UEA274" s="266"/>
      <c r="UEB274" s="266"/>
      <c r="UEC274" s="266"/>
      <c r="UED274" s="266"/>
      <c r="UEE274" s="266"/>
      <c r="UEF274" s="266"/>
      <c r="UEG274" s="266"/>
      <c r="UEH274" s="266"/>
      <c r="UEI274" s="266"/>
      <c r="UEJ274" s="266"/>
      <c r="UEK274" s="266"/>
      <c r="UEL274" s="266"/>
      <c r="UEM274" s="266"/>
      <c r="UEN274" s="266"/>
      <c r="UEO274" s="266"/>
      <c r="UEP274" s="266"/>
      <c r="UEQ274" s="266"/>
      <c r="UER274" s="266"/>
      <c r="UES274" s="266"/>
      <c r="UET274" s="266"/>
      <c r="UEU274" s="266"/>
      <c r="UEV274" s="266"/>
      <c r="UEW274" s="266"/>
      <c r="UEX274" s="266"/>
      <c r="UEY274" s="266"/>
      <c r="UEZ274" s="266"/>
      <c r="UFA274" s="266"/>
      <c r="UFB274" s="266"/>
      <c r="UFC274" s="266"/>
      <c r="UFD274" s="266"/>
      <c r="UFE274" s="266"/>
      <c r="UFF274" s="266"/>
      <c r="UFG274" s="266"/>
      <c r="UFH274" s="266"/>
      <c r="UFI274" s="266"/>
      <c r="UFJ274" s="266"/>
      <c r="UFK274" s="266"/>
      <c r="UFL274" s="266"/>
      <c r="UFM274" s="266"/>
      <c r="UFN274" s="266"/>
      <c r="UFO274" s="266"/>
      <c r="UFP274" s="266"/>
      <c r="UFQ274" s="266"/>
      <c r="UFR274" s="266"/>
      <c r="UFS274" s="266"/>
      <c r="UFT274" s="266"/>
      <c r="UFU274" s="266"/>
      <c r="UFV274" s="266"/>
      <c r="UFW274" s="266"/>
      <c r="UFX274" s="266"/>
      <c r="UFY274" s="266"/>
      <c r="UFZ274" s="266"/>
      <c r="UGA274" s="266"/>
      <c r="UGB274" s="266"/>
      <c r="UGC274" s="266"/>
      <c r="UGD274" s="266"/>
      <c r="UGE274" s="266"/>
      <c r="UGF274" s="266"/>
      <c r="UGG274" s="266"/>
      <c r="UGH274" s="266"/>
      <c r="UGI274" s="266"/>
      <c r="UGJ274" s="266"/>
      <c r="UGK274" s="266"/>
      <c r="UGL274" s="266"/>
      <c r="UGM274" s="266"/>
      <c r="UGN274" s="266"/>
      <c r="UGO274" s="266"/>
      <c r="UGP274" s="266"/>
      <c r="UGQ274" s="266"/>
      <c r="UGR274" s="266"/>
      <c r="UGS274" s="266"/>
      <c r="UGT274" s="266"/>
      <c r="UGU274" s="266"/>
      <c r="UGV274" s="266"/>
      <c r="UGW274" s="266"/>
      <c r="UGX274" s="266"/>
      <c r="UGY274" s="266"/>
      <c r="UGZ274" s="266"/>
      <c r="UHA274" s="266"/>
      <c r="UHB274" s="266"/>
      <c r="UHC274" s="266"/>
      <c r="UHD274" s="266"/>
      <c r="UHE274" s="266"/>
      <c r="UHF274" s="266"/>
      <c r="UHG274" s="266"/>
      <c r="UHH274" s="266"/>
      <c r="UHI274" s="266"/>
      <c r="UHJ274" s="266"/>
      <c r="UHK274" s="266"/>
      <c r="UHL274" s="266"/>
      <c r="UHM274" s="266"/>
      <c r="UHN274" s="266"/>
      <c r="UHO274" s="266"/>
      <c r="UHP274" s="266"/>
      <c r="UHQ274" s="266"/>
      <c r="UHR274" s="266"/>
      <c r="UHS274" s="266"/>
      <c r="UHT274" s="266"/>
      <c r="UHU274" s="266"/>
      <c r="UHV274" s="266"/>
      <c r="UHW274" s="266"/>
      <c r="UHX274" s="266"/>
      <c r="UHY274" s="266"/>
      <c r="UHZ274" s="266"/>
      <c r="UIA274" s="266"/>
      <c r="UIB274" s="266"/>
      <c r="UIC274" s="266"/>
      <c r="UID274" s="266"/>
      <c r="UIE274" s="266"/>
      <c r="UIF274" s="266"/>
      <c r="UIG274" s="266"/>
      <c r="UIH274" s="266"/>
      <c r="UII274" s="266"/>
      <c r="UIJ274" s="266"/>
      <c r="UIK274" s="266"/>
      <c r="UIL274" s="266"/>
      <c r="UIM274" s="266"/>
      <c r="UIN274" s="266"/>
      <c r="UIO274" s="266"/>
      <c r="UIP274" s="266"/>
      <c r="UIQ274" s="266"/>
      <c r="UIR274" s="266"/>
      <c r="UIS274" s="266"/>
      <c r="UIT274" s="266"/>
      <c r="UIU274" s="266"/>
      <c r="UIV274" s="266"/>
      <c r="UIW274" s="266"/>
      <c r="UIX274" s="266"/>
      <c r="UIY274" s="266"/>
      <c r="UIZ274" s="266"/>
      <c r="UJA274" s="266"/>
      <c r="UJB274" s="266"/>
      <c r="UJC274" s="266"/>
      <c r="UJD274" s="266"/>
      <c r="UJE274" s="266"/>
      <c r="UJF274" s="266"/>
      <c r="UJG274" s="266"/>
      <c r="UJH274" s="266"/>
      <c r="UJI274" s="266"/>
      <c r="UJJ274" s="266"/>
      <c r="UJK274" s="266"/>
      <c r="UJL274" s="266"/>
      <c r="UJM274" s="266"/>
      <c r="UJN274" s="266"/>
      <c r="UJO274" s="266"/>
      <c r="UJP274" s="266"/>
      <c r="UJQ274" s="266"/>
      <c r="UJR274" s="266"/>
      <c r="UJS274" s="266"/>
      <c r="UJT274" s="266"/>
      <c r="UJU274" s="266"/>
      <c r="UJV274" s="266"/>
      <c r="UJW274" s="266"/>
      <c r="UJX274" s="266"/>
      <c r="UJY274" s="266"/>
      <c r="UJZ274" s="266"/>
      <c r="UKA274" s="266"/>
      <c r="UKB274" s="266"/>
      <c r="UKC274" s="266"/>
      <c r="UKD274" s="266"/>
      <c r="UKE274" s="266"/>
      <c r="UKF274" s="266"/>
      <c r="UKG274" s="266"/>
      <c r="UKH274" s="266"/>
      <c r="UKI274" s="266"/>
      <c r="UKJ274" s="266"/>
      <c r="UKK274" s="266"/>
      <c r="UKL274" s="266"/>
      <c r="UKM274" s="266"/>
      <c r="UKN274" s="266"/>
      <c r="UKO274" s="266"/>
      <c r="UKP274" s="266"/>
      <c r="UKQ274" s="266"/>
      <c r="UKR274" s="266"/>
      <c r="UKS274" s="266"/>
      <c r="UKT274" s="266"/>
      <c r="UKU274" s="266"/>
      <c r="UKV274" s="266"/>
      <c r="UKW274" s="266"/>
      <c r="UKX274" s="266"/>
      <c r="UKY274" s="266"/>
      <c r="UKZ274" s="266"/>
      <c r="ULA274" s="266"/>
      <c r="ULB274" s="266"/>
      <c r="ULC274" s="266"/>
      <c r="ULD274" s="266"/>
      <c r="ULE274" s="266"/>
      <c r="ULF274" s="266"/>
      <c r="ULG274" s="266"/>
      <c r="ULH274" s="266"/>
      <c r="ULI274" s="266"/>
      <c r="ULJ274" s="266"/>
      <c r="ULK274" s="266"/>
      <c r="ULL274" s="266"/>
      <c r="ULM274" s="266"/>
      <c r="ULN274" s="266"/>
      <c r="ULO274" s="266"/>
      <c r="ULP274" s="266"/>
      <c r="ULQ274" s="266"/>
      <c r="ULR274" s="266"/>
      <c r="ULS274" s="266"/>
      <c r="ULT274" s="266"/>
      <c r="ULU274" s="266"/>
      <c r="ULV274" s="266"/>
      <c r="ULW274" s="266"/>
      <c r="ULX274" s="266"/>
      <c r="ULY274" s="266"/>
      <c r="ULZ274" s="266"/>
      <c r="UMA274" s="266"/>
      <c r="UMB274" s="266"/>
      <c r="UMC274" s="266"/>
      <c r="UMD274" s="266"/>
      <c r="UME274" s="266"/>
      <c r="UMF274" s="266"/>
      <c r="UMG274" s="266"/>
      <c r="UMH274" s="266"/>
      <c r="UMI274" s="266"/>
      <c r="UMJ274" s="266"/>
      <c r="UMK274" s="266"/>
      <c r="UML274" s="266"/>
      <c r="UMM274" s="266"/>
      <c r="UMN274" s="266"/>
      <c r="UMO274" s="266"/>
      <c r="UMP274" s="266"/>
      <c r="UMQ274" s="266"/>
      <c r="UMR274" s="266"/>
      <c r="UMS274" s="266"/>
      <c r="UMT274" s="266"/>
      <c r="UMU274" s="266"/>
      <c r="UMV274" s="266"/>
      <c r="UMW274" s="266"/>
      <c r="UMX274" s="266"/>
      <c r="UMY274" s="266"/>
      <c r="UMZ274" s="266"/>
      <c r="UNA274" s="266"/>
      <c r="UNB274" s="266"/>
      <c r="UNC274" s="266"/>
      <c r="UND274" s="266"/>
      <c r="UNE274" s="266"/>
      <c r="UNF274" s="266"/>
      <c r="UNG274" s="266"/>
      <c r="UNH274" s="266"/>
      <c r="UNI274" s="266"/>
      <c r="UNJ274" s="266"/>
      <c r="UNK274" s="266"/>
      <c r="UNL274" s="266"/>
      <c r="UNM274" s="266"/>
      <c r="UNN274" s="266"/>
      <c r="UNO274" s="266"/>
      <c r="UNP274" s="266"/>
      <c r="UNQ274" s="266"/>
      <c r="UNR274" s="266"/>
      <c r="UNS274" s="266"/>
      <c r="UNT274" s="266"/>
      <c r="UNU274" s="266"/>
      <c r="UNV274" s="266"/>
      <c r="UNW274" s="266"/>
      <c r="UNX274" s="266"/>
      <c r="UNY274" s="266"/>
      <c r="UNZ274" s="266"/>
      <c r="UOA274" s="266"/>
      <c r="UOB274" s="266"/>
      <c r="UOC274" s="266"/>
      <c r="UOD274" s="266"/>
      <c r="UOE274" s="266"/>
      <c r="UOF274" s="266"/>
      <c r="UOG274" s="266"/>
      <c r="UOH274" s="266"/>
      <c r="UOI274" s="266"/>
      <c r="UOJ274" s="266"/>
      <c r="UOK274" s="266"/>
      <c r="UOL274" s="266"/>
      <c r="UOM274" s="266"/>
      <c r="UON274" s="266"/>
      <c r="UOO274" s="266"/>
      <c r="UOP274" s="266"/>
      <c r="UOQ274" s="266"/>
      <c r="UOR274" s="266"/>
      <c r="UOS274" s="266"/>
      <c r="UOT274" s="266"/>
      <c r="UOU274" s="266"/>
      <c r="UOV274" s="266"/>
      <c r="UOW274" s="266"/>
      <c r="UOX274" s="266"/>
      <c r="UOY274" s="266"/>
      <c r="UOZ274" s="266"/>
      <c r="UPA274" s="266"/>
      <c r="UPB274" s="266"/>
      <c r="UPC274" s="266"/>
      <c r="UPD274" s="266"/>
      <c r="UPE274" s="266"/>
      <c r="UPF274" s="266"/>
      <c r="UPG274" s="266"/>
      <c r="UPH274" s="266"/>
      <c r="UPI274" s="266"/>
      <c r="UPJ274" s="266"/>
      <c r="UPK274" s="266"/>
      <c r="UPL274" s="266"/>
      <c r="UPM274" s="266"/>
      <c r="UPN274" s="266"/>
      <c r="UPO274" s="266"/>
      <c r="UPP274" s="266"/>
      <c r="UPQ274" s="266"/>
      <c r="UPR274" s="266"/>
      <c r="UPS274" s="266"/>
      <c r="UPT274" s="266"/>
      <c r="UPU274" s="266"/>
      <c r="UPV274" s="266"/>
      <c r="UPW274" s="266"/>
      <c r="UPX274" s="266"/>
      <c r="UPY274" s="266"/>
      <c r="UPZ274" s="266"/>
      <c r="UQA274" s="266"/>
      <c r="UQB274" s="266"/>
      <c r="UQC274" s="266"/>
      <c r="UQD274" s="266"/>
      <c r="UQE274" s="266"/>
      <c r="UQF274" s="266"/>
      <c r="UQG274" s="266"/>
      <c r="UQH274" s="266"/>
      <c r="UQI274" s="266"/>
      <c r="UQJ274" s="266"/>
      <c r="UQK274" s="266"/>
      <c r="UQL274" s="266"/>
      <c r="UQM274" s="266"/>
      <c r="UQN274" s="266"/>
      <c r="UQO274" s="266"/>
      <c r="UQP274" s="266"/>
      <c r="UQQ274" s="266"/>
      <c r="UQR274" s="266"/>
      <c r="UQS274" s="266"/>
      <c r="UQT274" s="266"/>
      <c r="UQU274" s="266"/>
      <c r="UQV274" s="266"/>
      <c r="UQW274" s="266"/>
      <c r="UQX274" s="266"/>
      <c r="UQY274" s="266"/>
      <c r="UQZ274" s="266"/>
      <c r="URA274" s="266"/>
      <c r="URB274" s="266"/>
      <c r="URC274" s="266"/>
      <c r="URD274" s="266"/>
      <c r="URE274" s="266"/>
      <c r="URF274" s="266"/>
      <c r="URG274" s="266"/>
      <c r="URH274" s="266"/>
      <c r="URI274" s="266"/>
      <c r="URJ274" s="266"/>
      <c r="URK274" s="266"/>
      <c r="URL274" s="266"/>
      <c r="URM274" s="266"/>
      <c r="URN274" s="266"/>
      <c r="URO274" s="266"/>
      <c r="URP274" s="266"/>
      <c r="URQ274" s="266"/>
      <c r="URR274" s="266"/>
      <c r="URS274" s="266"/>
      <c r="URT274" s="266"/>
      <c r="URU274" s="266"/>
      <c r="URV274" s="266"/>
      <c r="URW274" s="266"/>
      <c r="URX274" s="266"/>
      <c r="URY274" s="266"/>
      <c r="URZ274" s="266"/>
      <c r="USA274" s="266"/>
      <c r="USB274" s="266"/>
      <c r="USC274" s="266"/>
      <c r="USD274" s="266"/>
      <c r="USE274" s="266"/>
      <c r="USF274" s="266"/>
      <c r="USG274" s="266"/>
      <c r="USH274" s="266"/>
      <c r="USI274" s="266"/>
      <c r="USJ274" s="266"/>
      <c r="USK274" s="266"/>
      <c r="USL274" s="266"/>
      <c r="USM274" s="266"/>
      <c r="USN274" s="266"/>
      <c r="USO274" s="266"/>
      <c r="USP274" s="266"/>
      <c r="USQ274" s="266"/>
      <c r="USR274" s="266"/>
      <c r="USS274" s="266"/>
      <c r="UST274" s="266"/>
      <c r="USU274" s="266"/>
      <c r="USV274" s="266"/>
      <c r="USW274" s="266"/>
      <c r="USX274" s="266"/>
      <c r="USY274" s="266"/>
      <c r="USZ274" s="266"/>
      <c r="UTA274" s="266"/>
      <c r="UTB274" s="266"/>
      <c r="UTC274" s="266"/>
      <c r="UTD274" s="266"/>
      <c r="UTE274" s="266"/>
      <c r="UTF274" s="266"/>
      <c r="UTG274" s="266"/>
      <c r="UTH274" s="266"/>
      <c r="UTI274" s="266"/>
      <c r="UTJ274" s="266"/>
      <c r="UTK274" s="266"/>
      <c r="UTL274" s="266"/>
      <c r="UTM274" s="266"/>
      <c r="UTN274" s="266"/>
      <c r="UTO274" s="266"/>
      <c r="UTP274" s="266"/>
      <c r="UTQ274" s="266"/>
      <c r="UTR274" s="266"/>
      <c r="UTS274" s="266"/>
      <c r="UTT274" s="266"/>
      <c r="UTU274" s="266"/>
      <c r="UTV274" s="266"/>
      <c r="UTW274" s="266"/>
      <c r="UTX274" s="266"/>
      <c r="UTY274" s="266"/>
      <c r="UTZ274" s="266"/>
      <c r="UUA274" s="266"/>
      <c r="UUB274" s="266"/>
      <c r="UUC274" s="266"/>
      <c r="UUD274" s="266"/>
      <c r="UUE274" s="266"/>
      <c r="UUF274" s="266"/>
      <c r="UUG274" s="266"/>
      <c r="UUH274" s="266"/>
      <c r="UUI274" s="266"/>
      <c r="UUJ274" s="266"/>
      <c r="UUK274" s="266"/>
      <c r="UUL274" s="266"/>
      <c r="UUM274" s="266"/>
      <c r="UUN274" s="266"/>
      <c r="UUO274" s="266"/>
      <c r="UUP274" s="266"/>
      <c r="UUQ274" s="266"/>
      <c r="UUR274" s="266"/>
      <c r="UUS274" s="266"/>
      <c r="UUT274" s="266"/>
      <c r="UUU274" s="266"/>
      <c r="UUV274" s="266"/>
      <c r="UUW274" s="266"/>
      <c r="UUX274" s="266"/>
      <c r="UUY274" s="266"/>
      <c r="UUZ274" s="266"/>
      <c r="UVA274" s="266"/>
      <c r="UVB274" s="266"/>
      <c r="UVC274" s="266"/>
      <c r="UVD274" s="266"/>
      <c r="UVE274" s="266"/>
      <c r="UVF274" s="266"/>
      <c r="UVG274" s="266"/>
      <c r="UVH274" s="266"/>
      <c r="UVI274" s="266"/>
      <c r="UVJ274" s="266"/>
      <c r="UVK274" s="266"/>
      <c r="UVL274" s="266"/>
      <c r="UVM274" s="266"/>
      <c r="UVN274" s="266"/>
      <c r="UVO274" s="266"/>
      <c r="UVP274" s="266"/>
      <c r="UVQ274" s="266"/>
      <c r="UVR274" s="266"/>
      <c r="UVS274" s="266"/>
      <c r="UVT274" s="266"/>
      <c r="UVU274" s="266"/>
      <c r="UVV274" s="266"/>
      <c r="UVW274" s="266"/>
      <c r="UVX274" s="266"/>
      <c r="UVY274" s="266"/>
      <c r="UVZ274" s="266"/>
      <c r="UWA274" s="266"/>
      <c r="UWB274" s="266"/>
      <c r="UWC274" s="266"/>
      <c r="UWD274" s="266"/>
      <c r="UWE274" s="266"/>
      <c r="UWF274" s="266"/>
      <c r="UWG274" s="266"/>
      <c r="UWH274" s="266"/>
      <c r="UWI274" s="266"/>
      <c r="UWJ274" s="266"/>
      <c r="UWK274" s="266"/>
      <c r="UWL274" s="266"/>
      <c r="UWM274" s="266"/>
      <c r="UWN274" s="266"/>
      <c r="UWO274" s="266"/>
      <c r="UWP274" s="266"/>
      <c r="UWQ274" s="266"/>
      <c r="UWR274" s="266"/>
      <c r="UWS274" s="266"/>
      <c r="UWT274" s="266"/>
      <c r="UWU274" s="266"/>
      <c r="UWV274" s="266"/>
      <c r="UWW274" s="266"/>
      <c r="UWX274" s="266"/>
      <c r="UWY274" s="266"/>
      <c r="UWZ274" s="266"/>
      <c r="UXA274" s="266"/>
      <c r="UXB274" s="266"/>
      <c r="UXC274" s="266"/>
      <c r="UXD274" s="266"/>
      <c r="UXE274" s="266"/>
      <c r="UXF274" s="266"/>
      <c r="UXG274" s="266"/>
      <c r="UXH274" s="266"/>
      <c r="UXI274" s="266"/>
      <c r="UXJ274" s="266"/>
      <c r="UXK274" s="266"/>
      <c r="UXL274" s="266"/>
      <c r="UXM274" s="266"/>
      <c r="UXN274" s="266"/>
      <c r="UXO274" s="266"/>
      <c r="UXP274" s="266"/>
      <c r="UXQ274" s="266"/>
      <c r="UXR274" s="266"/>
      <c r="UXS274" s="266"/>
      <c r="UXT274" s="266"/>
      <c r="UXU274" s="266"/>
      <c r="UXV274" s="266"/>
      <c r="UXW274" s="266"/>
      <c r="UXX274" s="266"/>
      <c r="UXY274" s="266"/>
      <c r="UXZ274" s="266"/>
      <c r="UYA274" s="266"/>
      <c r="UYB274" s="266"/>
      <c r="UYC274" s="266"/>
      <c r="UYD274" s="266"/>
      <c r="UYE274" s="266"/>
      <c r="UYF274" s="266"/>
      <c r="UYG274" s="266"/>
      <c r="UYH274" s="266"/>
      <c r="UYI274" s="266"/>
      <c r="UYJ274" s="266"/>
      <c r="UYK274" s="266"/>
      <c r="UYL274" s="266"/>
      <c r="UYM274" s="266"/>
      <c r="UYN274" s="266"/>
      <c r="UYO274" s="266"/>
      <c r="UYP274" s="266"/>
      <c r="UYQ274" s="266"/>
      <c r="UYR274" s="266"/>
      <c r="UYS274" s="266"/>
      <c r="UYT274" s="266"/>
      <c r="UYU274" s="266"/>
      <c r="UYV274" s="266"/>
      <c r="UYW274" s="266"/>
      <c r="UYX274" s="266"/>
      <c r="UYY274" s="266"/>
      <c r="UYZ274" s="266"/>
      <c r="UZA274" s="266"/>
      <c r="UZB274" s="266"/>
      <c r="UZC274" s="266"/>
      <c r="UZD274" s="266"/>
      <c r="UZE274" s="266"/>
      <c r="UZF274" s="266"/>
      <c r="UZG274" s="266"/>
      <c r="UZH274" s="266"/>
      <c r="UZI274" s="266"/>
      <c r="UZJ274" s="266"/>
      <c r="UZK274" s="266"/>
      <c r="UZL274" s="266"/>
      <c r="UZM274" s="266"/>
      <c r="UZN274" s="266"/>
      <c r="UZO274" s="266"/>
      <c r="UZP274" s="266"/>
      <c r="UZQ274" s="266"/>
      <c r="UZR274" s="266"/>
      <c r="UZS274" s="266"/>
      <c r="UZT274" s="266"/>
      <c r="UZU274" s="266"/>
      <c r="UZV274" s="266"/>
      <c r="UZW274" s="266"/>
      <c r="UZX274" s="266"/>
      <c r="UZY274" s="266"/>
      <c r="UZZ274" s="266"/>
      <c r="VAA274" s="266"/>
      <c r="VAB274" s="266"/>
      <c r="VAC274" s="266"/>
      <c r="VAD274" s="266"/>
      <c r="VAE274" s="266"/>
      <c r="VAF274" s="266"/>
      <c r="VAG274" s="266"/>
      <c r="VAH274" s="266"/>
      <c r="VAI274" s="266"/>
      <c r="VAJ274" s="266"/>
      <c r="VAK274" s="266"/>
      <c r="VAL274" s="266"/>
      <c r="VAM274" s="266"/>
      <c r="VAN274" s="266"/>
      <c r="VAO274" s="266"/>
      <c r="VAP274" s="266"/>
      <c r="VAQ274" s="266"/>
      <c r="VAR274" s="266"/>
      <c r="VAS274" s="266"/>
      <c r="VAT274" s="266"/>
      <c r="VAU274" s="266"/>
      <c r="VAV274" s="266"/>
      <c r="VAW274" s="266"/>
      <c r="VAX274" s="266"/>
      <c r="VAY274" s="266"/>
      <c r="VAZ274" s="266"/>
      <c r="VBA274" s="266"/>
      <c r="VBB274" s="266"/>
      <c r="VBC274" s="266"/>
      <c r="VBD274" s="266"/>
      <c r="VBE274" s="266"/>
      <c r="VBF274" s="266"/>
      <c r="VBG274" s="266"/>
      <c r="VBH274" s="266"/>
      <c r="VBI274" s="266"/>
      <c r="VBJ274" s="266"/>
      <c r="VBK274" s="266"/>
      <c r="VBL274" s="266"/>
      <c r="VBM274" s="266"/>
      <c r="VBN274" s="266"/>
      <c r="VBO274" s="266"/>
      <c r="VBP274" s="266"/>
      <c r="VBQ274" s="266"/>
      <c r="VBR274" s="266"/>
      <c r="VBS274" s="266"/>
      <c r="VBT274" s="266"/>
      <c r="VBU274" s="266"/>
      <c r="VBV274" s="266"/>
      <c r="VBW274" s="266"/>
      <c r="VBX274" s="266"/>
      <c r="VBY274" s="266"/>
      <c r="VBZ274" s="266"/>
      <c r="VCA274" s="266"/>
      <c r="VCB274" s="266"/>
      <c r="VCC274" s="266"/>
      <c r="VCD274" s="266"/>
      <c r="VCE274" s="266"/>
      <c r="VCF274" s="266"/>
      <c r="VCG274" s="266"/>
      <c r="VCH274" s="266"/>
      <c r="VCI274" s="266"/>
      <c r="VCJ274" s="266"/>
      <c r="VCK274" s="266"/>
      <c r="VCL274" s="266"/>
      <c r="VCM274" s="266"/>
      <c r="VCN274" s="266"/>
      <c r="VCO274" s="266"/>
      <c r="VCP274" s="266"/>
      <c r="VCQ274" s="266"/>
      <c r="VCR274" s="266"/>
      <c r="VCS274" s="266"/>
      <c r="VCT274" s="266"/>
      <c r="VCU274" s="266"/>
      <c r="VCV274" s="266"/>
      <c r="VCW274" s="266"/>
      <c r="VCX274" s="266"/>
      <c r="VCY274" s="266"/>
      <c r="VCZ274" s="266"/>
      <c r="VDA274" s="266"/>
      <c r="VDB274" s="266"/>
      <c r="VDC274" s="266"/>
      <c r="VDD274" s="266"/>
      <c r="VDE274" s="266"/>
      <c r="VDF274" s="266"/>
      <c r="VDG274" s="266"/>
      <c r="VDH274" s="266"/>
      <c r="VDI274" s="266"/>
      <c r="VDJ274" s="266"/>
      <c r="VDK274" s="266"/>
      <c r="VDL274" s="266"/>
      <c r="VDM274" s="266"/>
      <c r="VDN274" s="266"/>
      <c r="VDO274" s="266"/>
      <c r="VDP274" s="266"/>
      <c r="VDQ274" s="266"/>
      <c r="VDR274" s="266"/>
      <c r="VDS274" s="266"/>
      <c r="VDT274" s="266"/>
      <c r="VDU274" s="266"/>
      <c r="VDV274" s="266"/>
      <c r="VDW274" s="266"/>
      <c r="VDX274" s="266"/>
      <c r="VDY274" s="266"/>
      <c r="VDZ274" s="266"/>
      <c r="VEA274" s="266"/>
      <c r="VEB274" s="266"/>
      <c r="VEC274" s="266"/>
      <c r="VED274" s="266"/>
      <c r="VEE274" s="266"/>
      <c r="VEF274" s="266"/>
      <c r="VEG274" s="266"/>
      <c r="VEH274" s="266"/>
      <c r="VEI274" s="266"/>
      <c r="VEJ274" s="266"/>
      <c r="VEK274" s="266"/>
      <c r="VEL274" s="266"/>
      <c r="VEM274" s="266"/>
      <c r="VEN274" s="266"/>
      <c r="VEO274" s="266"/>
      <c r="VEP274" s="266"/>
      <c r="VEQ274" s="266"/>
      <c r="VER274" s="266"/>
      <c r="VES274" s="266"/>
      <c r="VET274" s="266"/>
      <c r="VEU274" s="266"/>
      <c r="VEV274" s="266"/>
      <c r="VEW274" s="266"/>
      <c r="VEX274" s="266"/>
      <c r="VEY274" s="266"/>
      <c r="VEZ274" s="266"/>
      <c r="VFA274" s="266"/>
      <c r="VFB274" s="266"/>
      <c r="VFC274" s="266"/>
      <c r="VFD274" s="266"/>
      <c r="VFE274" s="266"/>
      <c r="VFF274" s="266"/>
      <c r="VFG274" s="266"/>
      <c r="VFH274" s="266"/>
      <c r="VFI274" s="266"/>
      <c r="VFJ274" s="266"/>
      <c r="VFK274" s="266"/>
      <c r="VFL274" s="266"/>
      <c r="VFM274" s="266"/>
      <c r="VFN274" s="266"/>
      <c r="VFO274" s="266"/>
      <c r="VFP274" s="266"/>
      <c r="VFQ274" s="266"/>
      <c r="VFR274" s="266"/>
      <c r="VFS274" s="266"/>
      <c r="VFT274" s="266"/>
      <c r="VFU274" s="266"/>
      <c r="VFV274" s="266"/>
      <c r="VFW274" s="266"/>
      <c r="VFX274" s="266"/>
      <c r="VFY274" s="266"/>
      <c r="VFZ274" s="266"/>
      <c r="VGA274" s="266"/>
      <c r="VGB274" s="266"/>
      <c r="VGC274" s="266"/>
      <c r="VGD274" s="266"/>
      <c r="VGE274" s="266"/>
      <c r="VGF274" s="266"/>
      <c r="VGG274" s="266"/>
      <c r="VGH274" s="266"/>
      <c r="VGI274" s="266"/>
      <c r="VGJ274" s="266"/>
      <c r="VGK274" s="266"/>
      <c r="VGL274" s="266"/>
      <c r="VGM274" s="266"/>
      <c r="VGN274" s="266"/>
      <c r="VGO274" s="266"/>
      <c r="VGP274" s="266"/>
      <c r="VGQ274" s="266"/>
      <c r="VGR274" s="266"/>
      <c r="VGS274" s="266"/>
      <c r="VGT274" s="266"/>
      <c r="VGU274" s="266"/>
      <c r="VGV274" s="266"/>
      <c r="VGW274" s="266"/>
      <c r="VGX274" s="266"/>
      <c r="VGY274" s="266"/>
      <c r="VGZ274" s="266"/>
      <c r="VHA274" s="266"/>
      <c r="VHB274" s="266"/>
      <c r="VHC274" s="266"/>
      <c r="VHD274" s="266"/>
      <c r="VHE274" s="266"/>
      <c r="VHF274" s="266"/>
      <c r="VHG274" s="266"/>
      <c r="VHH274" s="266"/>
      <c r="VHI274" s="266"/>
      <c r="VHJ274" s="266"/>
      <c r="VHK274" s="266"/>
      <c r="VHL274" s="266"/>
      <c r="VHM274" s="266"/>
      <c r="VHN274" s="266"/>
      <c r="VHO274" s="266"/>
      <c r="VHP274" s="266"/>
      <c r="VHQ274" s="266"/>
      <c r="VHR274" s="266"/>
      <c r="VHS274" s="266"/>
      <c r="VHT274" s="266"/>
      <c r="VHU274" s="266"/>
      <c r="VHV274" s="266"/>
      <c r="VHW274" s="266"/>
      <c r="VHX274" s="266"/>
      <c r="VHY274" s="266"/>
      <c r="VHZ274" s="266"/>
      <c r="VIA274" s="266"/>
      <c r="VIB274" s="266"/>
      <c r="VIC274" s="266"/>
      <c r="VID274" s="266"/>
      <c r="VIE274" s="266"/>
      <c r="VIF274" s="266"/>
      <c r="VIG274" s="266"/>
      <c r="VIH274" s="266"/>
      <c r="VII274" s="266"/>
      <c r="VIJ274" s="266"/>
      <c r="VIK274" s="266"/>
      <c r="VIL274" s="266"/>
      <c r="VIM274" s="266"/>
      <c r="VIN274" s="266"/>
      <c r="VIO274" s="266"/>
      <c r="VIP274" s="266"/>
      <c r="VIQ274" s="266"/>
      <c r="VIR274" s="266"/>
      <c r="VIS274" s="266"/>
      <c r="VIT274" s="266"/>
      <c r="VIU274" s="266"/>
      <c r="VIV274" s="266"/>
      <c r="VIW274" s="266"/>
      <c r="VIX274" s="266"/>
      <c r="VIY274" s="266"/>
      <c r="VIZ274" s="266"/>
      <c r="VJA274" s="266"/>
      <c r="VJB274" s="266"/>
      <c r="VJC274" s="266"/>
      <c r="VJD274" s="266"/>
      <c r="VJE274" s="266"/>
      <c r="VJF274" s="266"/>
      <c r="VJG274" s="266"/>
      <c r="VJH274" s="266"/>
      <c r="VJI274" s="266"/>
      <c r="VJJ274" s="266"/>
      <c r="VJK274" s="266"/>
      <c r="VJL274" s="266"/>
      <c r="VJM274" s="266"/>
      <c r="VJN274" s="266"/>
      <c r="VJO274" s="266"/>
      <c r="VJP274" s="266"/>
      <c r="VJQ274" s="266"/>
      <c r="VJR274" s="266"/>
      <c r="VJS274" s="266"/>
      <c r="VJT274" s="266"/>
      <c r="VJU274" s="266"/>
      <c r="VJV274" s="266"/>
      <c r="VJW274" s="266"/>
      <c r="VJX274" s="266"/>
      <c r="VJY274" s="266"/>
      <c r="VJZ274" s="266"/>
      <c r="VKA274" s="266"/>
      <c r="VKB274" s="266"/>
      <c r="VKC274" s="266"/>
      <c r="VKD274" s="266"/>
      <c r="VKE274" s="266"/>
      <c r="VKF274" s="266"/>
      <c r="VKG274" s="266"/>
      <c r="VKH274" s="266"/>
      <c r="VKI274" s="266"/>
      <c r="VKJ274" s="266"/>
      <c r="VKK274" s="266"/>
      <c r="VKL274" s="266"/>
      <c r="VKM274" s="266"/>
      <c r="VKN274" s="266"/>
      <c r="VKO274" s="266"/>
      <c r="VKP274" s="266"/>
      <c r="VKQ274" s="266"/>
      <c r="VKR274" s="266"/>
      <c r="VKS274" s="266"/>
      <c r="VKT274" s="266"/>
      <c r="VKU274" s="266"/>
      <c r="VKV274" s="266"/>
      <c r="VKW274" s="266"/>
      <c r="VKX274" s="266"/>
      <c r="VKY274" s="266"/>
      <c r="VKZ274" s="266"/>
      <c r="VLA274" s="266"/>
      <c r="VLB274" s="266"/>
      <c r="VLC274" s="266"/>
      <c r="VLD274" s="266"/>
      <c r="VLE274" s="266"/>
      <c r="VLF274" s="266"/>
      <c r="VLG274" s="266"/>
      <c r="VLH274" s="266"/>
      <c r="VLI274" s="266"/>
      <c r="VLJ274" s="266"/>
      <c r="VLK274" s="266"/>
      <c r="VLL274" s="266"/>
      <c r="VLM274" s="266"/>
      <c r="VLN274" s="266"/>
      <c r="VLO274" s="266"/>
      <c r="VLP274" s="266"/>
      <c r="VLQ274" s="266"/>
      <c r="VLR274" s="266"/>
      <c r="VLS274" s="266"/>
      <c r="VLT274" s="266"/>
      <c r="VLU274" s="266"/>
      <c r="VLV274" s="266"/>
      <c r="VLW274" s="266"/>
      <c r="VLX274" s="266"/>
      <c r="VLY274" s="266"/>
      <c r="VLZ274" s="266"/>
      <c r="VMA274" s="266"/>
      <c r="VMB274" s="266"/>
      <c r="VMC274" s="266"/>
      <c r="VMD274" s="266"/>
      <c r="VME274" s="266"/>
      <c r="VMF274" s="266"/>
      <c r="VMG274" s="266"/>
      <c r="VMH274" s="266"/>
      <c r="VMI274" s="266"/>
      <c r="VMJ274" s="266"/>
      <c r="VMK274" s="266"/>
      <c r="VML274" s="266"/>
      <c r="VMM274" s="266"/>
      <c r="VMN274" s="266"/>
      <c r="VMO274" s="266"/>
      <c r="VMP274" s="266"/>
      <c r="VMQ274" s="266"/>
      <c r="VMR274" s="266"/>
      <c r="VMS274" s="266"/>
      <c r="VMT274" s="266"/>
      <c r="VMU274" s="266"/>
      <c r="VMV274" s="266"/>
      <c r="VMW274" s="266"/>
      <c r="VMX274" s="266"/>
      <c r="VMY274" s="266"/>
      <c r="VMZ274" s="266"/>
      <c r="VNA274" s="266"/>
      <c r="VNB274" s="266"/>
      <c r="VNC274" s="266"/>
      <c r="VND274" s="266"/>
      <c r="VNE274" s="266"/>
      <c r="VNF274" s="266"/>
      <c r="VNG274" s="266"/>
      <c r="VNH274" s="266"/>
      <c r="VNI274" s="266"/>
      <c r="VNJ274" s="266"/>
      <c r="VNK274" s="266"/>
      <c r="VNL274" s="266"/>
      <c r="VNM274" s="266"/>
      <c r="VNN274" s="266"/>
      <c r="VNO274" s="266"/>
      <c r="VNP274" s="266"/>
      <c r="VNQ274" s="266"/>
      <c r="VNR274" s="266"/>
      <c r="VNS274" s="266"/>
      <c r="VNT274" s="266"/>
      <c r="VNU274" s="266"/>
      <c r="VNV274" s="266"/>
      <c r="VNW274" s="266"/>
      <c r="VNX274" s="266"/>
      <c r="VNY274" s="266"/>
      <c r="VNZ274" s="266"/>
      <c r="VOA274" s="266"/>
      <c r="VOB274" s="266"/>
      <c r="VOC274" s="266"/>
      <c r="VOD274" s="266"/>
      <c r="VOE274" s="266"/>
      <c r="VOF274" s="266"/>
      <c r="VOG274" s="266"/>
      <c r="VOH274" s="266"/>
      <c r="VOI274" s="266"/>
      <c r="VOJ274" s="266"/>
      <c r="VOK274" s="266"/>
      <c r="VOL274" s="266"/>
      <c r="VOM274" s="266"/>
      <c r="VON274" s="266"/>
      <c r="VOO274" s="266"/>
      <c r="VOP274" s="266"/>
      <c r="VOQ274" s="266"/>
      <c r="VOR274" s="266"/>
      <c r="VOS274" s="266"/>
      <c r="VOT274" s="266"/>
      <c r="VOU274" s="266"/>
      <c r="VOV274" s="266"/>
      <c r="VOW274" s="266"/>
      <c r="VOX274" s="266"/>
      <c r="VOY274" s="266"/>
      <c r="VOZ274" s="266"/>
      <c r="VPA274" s="266"/>
      <c r="VPB274" s="266"/>
      <c r="VPC274" s="266"/>
      <c r="VPD274" s="266"/>
      <c r="VPE274" s="266"/>
      <c r="VPF274" s="266"/>
      <c r="VPG274" s="266"/>
      <c r="VPH274" s="266"/>
      <c r="VPI274" s="266"/>
      <c r="VPJ274" s="266"/>
      <c r="VPK274" s="266"/>
      <c r="VPL274" s="266"/>
      <c r="VPM274" s="266"/>
      <c r="VPN274" s="266"/>
      <c r="VPO274" s="266"/>
      <c r="VPP274" s="266"/>
      <c r="VPQ274" s="266"/>
      <c r="VPR274" s="266"/>
      <c r="VPS274" s="266"/>
      <c r="VPT274" s="266"/>
      <c r="VPU274" s="266"/>
      <c r="VPV274" s="266"/>
      <c r="VPW274" s="266"/>
      <c r="VPX274" s="266"/>
      <c r="VPY274" s="266"/>
      <c r="VPZ274" s="266"/>
      <c r="VQA274" s="266"/>
      <c r="VQB274" s="266"/>
      <c r="VQC274" s="266"/>
      <c r="VQD274" s="266"/>
      <c r="VQE274" s="266"/>
      <c r="VQF274" s="266"/>
      <c r="VQG274" s="266"/>
      <c r="VQH274" s="266"/>
      <c r="VQI274" s="266"/>
      <c r="VQJ274" s="266"/>
      <c r="VQK274" s="266"/>
      <c r="VQL274" s="266"/>
      <c r="VQM274" s="266"/>
      <c r="VQN274" s="266"/>
      <c r="VQO274" s="266"/>
      <c r="VQP274" s="266"/>
      <c r="VQQ274" s="266"/>
      <c r="VQR274" s="266"/>
      <c r="VQS274" s="266"/>
      <c r="VQT274" s="266"/>
      <c r="VQU274" s="266"/>
      <c r="VQV274" s="266"/>
      <c r="VQW274" s="266"/>
      <c r="VQX274" s="266"/>
      <c r="VQY274" s="266"/>
      <c r="VQZ274" s="266"/>
      <c r="VRA274" s="266"/>
      <c r="VRB274" s="266"/>
      <c r="VRC274" s="266"/>
      <c r="VRD274" s="266"/>
      <c r="VRE274" s="266"/>
      <c r="VRF274" s="266"/>
      <c r="VRG274" s="266"/>
      <c r="VRH274" s="266"/>
      <c r="VRI274" s="266"/>
      <c r="VRJ274" s="266"/>
      <c r="VRK274" s="266"/>
      <c r="VRL274" s="266"/>
      <c r="VRM274" s="266"/>
      <c r="VRN274" s="266"/>
      <c r="VRO274" s="266"/>
      <c r="VRP274" s="266"/>
      <c r="VRQ274" s="266"/>
      <c r="VRR274" s="266"/>
      <c r="VRS274" s="266"/>
      <c r="VRT274" s="266"/>
      <c r="VRU274" s="266"/>
      <c r="VRV274" s="266"/>
      <c r="VRW274" s="266"/>
      <c r="VRX274" s="266"/>
      <c r="VRY274" s="266"/>
      <c r="VRZ274" s="266"/>
      <c r="VSA274" s="266"/>
      <c r="VSB274" s="266"/>
      <c r="VSC274" s="266"/>
      <c r="VSD274" s="266"/>
      <c r="VSE274" s="266"/>
      <c r="VSF274" s="266"/>
      <c r="VSG274" s="266"/>
      <c r="VSH274" s="266"/>
      <c r="VSI274" s="266"/>
      <c r="VSJ274" s="266"/>
      <c r="VSK274" s="266"/>
      <c r="VSL274" s="266"/>
      <c r="VSM274" s="266"/>
      <c r="VSN274" s="266"/>
      <c r="VSO274" s="266"/>
      <c r="VSP274" s="266"/>
      <c r="VSQ274" s="266"/>
      <c r="VSR274" s="266"/>
      <c r="VSS274" s="266"/>
      <c r="VST274" s="266"/>
      <c r="VSU274" s="266"/>
      <c r="VSV274" s="266"/>
      <c r="VSW274" s="266"/>
      <c r="VSX274" s="266"/>
      <c r="VSY274" s="266"/>
      <c r="VSZ274" s="266"/>
      <c r="VTA274" s="266"/>
      <c r="VTB274" s="266"/>
      <c r="VTC274" s="266"/>
      <c r="VTD274" s="266"/>
      <c r="VTE274" s="266"/>
      <c r="VTF274" s="266"/>
      <c r="VTG274" s="266"/>
      <c r="VTH274" s="266"/>
      <c r="VTI274" s="266"/>
      <c r="VTJ274" s="266"/>
      <c r="VTK274" s="266"/>
      <c r="VTL274" s="266"/>
      <c r="VTM274" s="266"/>
      <c r="VTN274" s="266"/>
      <c r="VTO274" s="266"/>
      <c r="VTP274" s="266"/>
      <c r="VTQ274" s="266"/>
      <c r="VTR274" s="266"/>
      <c r="VTS274" s="266"/>
      <c r="VTT274" s="266"/>
      <c r="VTU274" s="266"/>
      <c r="VTV274" s="266"/>
      <c r="VTW274" s="266"/>
      <c r="VTX274" s="266"/>
      <c r="VTY274" s="266"/>
      <c r="VTZ274" s="266"/>
      <c r="VUA274" s="266"/>
      <c r="VUB274" s="266"/>
      <c r="VUC274" s="266"/>
      <c r="VUD274" s="266"/>
      <c r="VUE274" s="266"/>
      <c r="VUF274" s="266"/>
      <c r="VUG274" s="266"/>
      <c r="VUH274" s="266"/>
      <c r="VUI274" s="266"/>
      <c r="VUJ274" s="266"/>
      <c r="VUK274" s="266"/>
      <c r="VUL274" s="266"/>
      <c r="VUM274" s="266"/>
      <c r="VUN274" s="266"/>
      <c r="VUO274" s="266"/>
      <c r="VUP274" s="266"/>
      <c r="VUQ274" s="266"/>
      <c r="VUR274" s="266"/>
      <c r="VUS274" s="266"/>
      <c r="VUT274" s="266"/>
      <c r="VUU274" s="266"/>
      <c r="VUV274" s="266"/>
      <c r="VUW274" s="266"/>
      <c r="VUX274" s="266"/>
      <c r="VUY274" s="266"/>
      <c r="VUZ274" s="266"/>
      <c r="VVA274" s="266"/>
      <c r="VVB274" s="266"/>
      <c r="VVC274" s="266"/>
      <c r="VVD274" s="266"/>
      <c r="VVE274" s="266"/>
      <c r="VVF274" s="266"/>
      <c r="VVG274" s="266"/>
      <c r="VVH274" s="266"/>
      <c r="VVI274" s="266"/>
      <c r="VVJ274" s="266"/>
      <c r="VVK274" s="266"/>
      <c r="VVL274" s="266"/>
      <c r="VVM274" s="266"/>
      <c r="VVN274" s="266"/>
      <c r="VVO274" s="266"/>
      <c r="VVP274" s="266"/>
      <c r="VVQ274" s="266"/>
      <c r="VVR274" s="266"/>
      <c r="VVS274" s="266"/>
      <c r="VVT274" s="266"/>
      <c r="VVU274" s="266"/>
      <c r="VVV274" s="266"/>
      <c r="VVW274" s="266"/>
      <c r="VVX274" s="266"/>
      <c r="VVY274" s="266"/>
      <c r="VVZ274" s="266"/>
      <c r="VWA274" s="266"/>
      <c r="VWB274" s="266"/>
      <c r="VWC274" s="266"/>
      <c r="VWD274" s="266"/>
      <c r="VWE274" s="266"/>
      <c r="VWF274" s="266"/>
      <c r="VWG274" s="266"/>
      <c r="VWH274" s="266"/>
      <c r="VWI274" s="266"/>
      <c r="VWJ274" s="266"/>
      <c r="VWK274" s="266"/>
      <c r="VWL274" s="266"/>
      <c r="VWM274" s="266"/>
      <c r="VWN274" s="266"/>
      <c r="VWO274" s="266"/>
      <c r="VWP274" s="266"/>
      <c r="VWQ274" s="266"/>
      <c r="VWR274" s="266"/>
      <c r="VWS274" s="266"/>
      <c r="VWT274" s="266"/>
      <c r="VWU274" s="266"/>
      <c r="VWV274" s="266"/>
      <c r="VWW274" s="266"/>
      <c r="VWX274" s="266"/>
      <c r="VWY274" s="266"/>
      <c r="VWZ274" s="266"/>
      <c r="VXA274" s="266"/>
      <c r="VXB274" s="266"/>
      <c r="VXC274" s="266"/>
      <c r="VXD274" s="266"/>
      <c r="VXE274" s="266"/>
      <c r="VXF274" s="266"/>
      <c r="VXG274" s="266"/>
      <c r="VXH274" s="266"/>
      <c r="VXI274" s="266"/>
      <c r="VXJ274" s="266"/>
      <c r="VXK274" s="266"/>
      <c r="VXL274" s="266"/>
      <c r="VXM274" s="266"/>
      <c r="VXN274" s="266"/>
      <c r="VXO274" s="266"/>
      <c r="VXP274" s="266"/>
      <c r="VXQ274" s="266"/>
      <c r="VXR274" s="266"/>
      <c r="VXS274" s="266"/>
      <c r="VXT274" s="266"/>
      <c r="VXU274" s="266"/>
      <c r="VXV274" s="266"/>
      <c r="VXW274" s="266"/>
      <c r="VXX274" s="266"/>
      <c r="VXY274" s="266"/>
      <c r="VXZ274" s="266"/>
      <c r="VYA274" s="266"/>
      <c r="VYB274" s="266"/>
      <c r="VYC274" s="266"/>
      <c r="VYD274" s="266"/>
      <c r="VYE274" s="266"/>
      <c r="VYF274" s="266"/>
      <c r="VYG274" s="266"/>
      <c r="VYH274" s="266"/>
      <c r="VYI274" s="266"/>
      <c r="VYJ274" s="266"/>
      <c r="VYK274" s="266"/>
      <c r="VYL274" s="266"/>
      <c r="VYM274" s="266"/>
      <c r="VYN274" s="266"/>
      <c r="VYO274" s="266"/>
      <c r="VYP274" s="266"/>
      <c r="VYQ274" s="266"/>
      <c r="VYR274" s="266"/>
      <c r="VYS274" s="266"/>
      <c r="VYT274" s="266"/>
      <c r="VYU274" s="266"/>
      <c r="VYV274" s="266"/>
      <c r="VYW274" s="266"/>
      <c r="VYX274" s="266"/>
      <c r="VYY274" s="266"/>
      <c r="VYZ274" s="266"/>
      <c r="VZA274" s="266"/>
      <c r="VZB274" s="266"/>
      <c r="VZC274" s="266"/>
      <c r="VZD274" s="266"/>
      <c r="VZE274" s="266"/>
      <c r="VZF274" s="266"/>
      <c r="VZG274" s="266"/>
      <c r="VZH274" s="266"/>
      <c r="VZI274" s="266"/>
      <c r="VZJ274" s="266"/>
      <c r="VZK274" s="266"/>
      <c r="VZL274" s="266"/>
      <c r="VZM274" s="266"/>
      <c r="VZN274" s="266"/>
      <c r="VZO274" s="266"/>
      <c r="VZP274" s="266"/>
      <c r="VZQ274" s="266"/>
      <c r="VZR274" s="266"/>
      <c r="VZS274" s="266"/>
      <c r="VZT274" s="266"/>
      <c r="VZU274" s="266"/>
      <c r="VZV274" s="266"/>
      <c r="VZW274" s="266"/>
      <c r="VZX274" s="266"/>
      <c r="VZY274" s="266"/>
      <c r="VZZ274" s="266"/>
      <c r="WAA274" s="266"/>
      <c r="WAB274" s="266"/>
      <c r="WAC274" s="266"/>
      <c r="WAD274" s="266"/>
      <c r="WAE274" s="266"/>
      <c r="WAF274" s="266"/>
      <c r="WAG274" s="266"/>
      <c r="WAH274" s="266"/>
      <c r="WAI274" s="266"/>
      <c r="WAJ274" s="266"/>
      <c r="WAK274" s="266"/>
      <c r="WAL274" s="266"/>
      <c r="WAM274" s="266"/>
      <c r="WAN274" s="266"/>
      <c r="WAO274" s="266"/>
      <c r="WAP274" s="266"/>
      <c r="WAQ274" s="266"/>
      <c r="WAR274" s="266"/>
      <c r="WAS274" s="266"/>
      <c r="WAT274" s="266"/>
      <c r="WAU274" s="266"/>
      <c r="WAV274" s="266"/>
      <c r="WAW274" s="266"/>
      <c r="WAX274" s="266"/>
      <c r="WAY274" s="266"/>
      <c r="WAZ274" s="266"/>
      <c r="WBA274" s="266"/>
      <c r="WBB274" s="266"/>
      <c r="WBC274" s="266"/>
      <c r="WBD274" s="266"/>
      <c r="WBE274" s="266"/>
      <c r="WBF274" s="266"/>
      <c r="WBG274" s="266"/>
      <c r="WBH274" s="266"/>
      <c r="WBI274" s="266"/>
      <c r="WBJ274" s="266"/>
      <c r="WBK274" s="266"/>
      <c r="WBL274" s="266"/>
      <c r="WBM274" s="266"/>
      <c r="WBN274" s="266"/>
      <c r="WBO274" s="266"/>
      <c r="WBP274" s="266"/>
      <c r="WBQ274" s="266"/>
      <c r="WBR274" s="266"/>
      <c r="WBS274" s="266"/>
      <c r="WBT274" s="266"/>
      <c r="WBU274" s="266"/>
      <c r="WBV274" s="266"/>
      <c r="WBW274" s="266"/>
      <c r="WBX274" s="266"/>
      <c r="WBY274" s="266"/>
      <c r="WBZ274" s="266"/>
      <c r="WCA274" s="266"/>
      <c r="WCB274" s="266"/>
      <c r="WCC274" s="266"/>
      <c r="WCD274" s="266"/>
      <c r="WCE274" s="266"/>
      <c r="WCF274" s="266"/>
      <c r="WCG274" s="266"/>
      <c r="WCH274" s="266"/>
      <c r="WCI274" s="266"/>
      <c r="WCJ274" s="266"/>
      <c r="WCK274" s="266"/>
      <c r="WCL274" s="266"/>
      <c r="WCM274" s="266"/>
      <c r="WCN274" s="266"/>
      <c r="WCO274" s="266"/>
      <c r="WCP274" s="266"/>
      <c r="WCQ274" s="266"/>
      <c r="WCR274" s="266"/>
      <c r="WCS274" s="266"/>
      <c r="WCT274" s="266"/>
      <c r="WCU274" s="266"/>
      <c r="WCV274" s="266"/>
      <c r="WCW274" s="266"/>
      <c r="WCX274" s="266"/>
      <c r="WCY274" s="266"/>
      <c r="WCZ274" s="266"/>
      <c r="WDA274" s="266"/>
      <c r="WDB274" s="266"/>
      <c r="WDC274" s="266"/>
      <c r="WDD274" s="266"/>
      <c r="WDE274" s="266"/>
      <c r="WDF274" s="266"/>
      <c r="WDG274" s="266"/>
      <c r="WDH274" s="266"/>
      <c r="WDI274" s="266"/>
      <c r="WDJ274" s="266"/>
      <c r="WDK274" s="266"/>
      <c r="WDL274" s="266"/>
      <c r="WDM274" s="266"/>
      <c r="WDN274" s="266"/>
      <c r="WDO274" s="266"/>
      <c r="WDP274" s="266"/>
      <c r="WDQ274" s="266"/>
      <c r="WDR274" s="266"/>
      <c r="WDS274" s="266"/>
      <c r="WDT274" s="266"/>
      <c r="WDU274" s="266"/>
      <c r="WDV274" s="266"/>
      <c r="WDW274" s="266"/>
      <c r="WDX274" s="266"/>
      <c r="WDY274" s="266"/>
      <c r="WDZ274" s="266"/>
      <c r="WEA274" s="266"/>
      <c r="WEB274" s="266"/>
      <c r="WEC274" s="266"/>
      <c r="WED274" s="266"/>
      <c r="WEE274" s="266"/>
      <c r="WEF274" s="266"/>
      <c r="WEG274" s="266"/>
      <c r="WEH274" s="266"/>
      <c r="WEI274" s="266"/>
      <c r="WEJ274" s="266"/>
      <c r="WEK274" s="266"/>
      <c r="WEL274" s="266"/>
      <c r="WEM274" s="266"/>
      <c r="WEN274" s="266"/>
      <c r="WEO274" s="266"/>
      <c r="WEP274" s="266"/>
      <c r="WEQ274" s="266"/>
      <c r="WER274" s="266"/>
      <c r="WES274" s="266"/>
      <c r="WET274" s="266"/>
      <c r="WEU274" s="266"/>
      <c r="WEV274" s="266"/>
      <c r="WEW274" s="266"/>
      <c r="WEX274" s="266"/>
      <c r="WEY274" s="266"/>
      <c r="WEZ274" s="266"/>
      <c r="WFA274" s="266"/>
      <c r="WFB274" s="266"/>
      <c r="WFC274" s="266"/>
      <c r="WFD274" s="266"/>
      <c r="WFE274" s="266"/>
      <c r="WFF274" s="266"/>
      <c r="WFG274" s="266"/>
      <c r="WFH274" s="266"/>
      <c r="WFI274" s="266"/>
      <c r="WFJ274" s="266"/>
      <c r="WFK274" s="266"/>
      <c r="WFL274" s="266"/>
      <c r="WFM274" s="266"/>
      <c r="WFN274" s="266"/>
      <c r="WFO274" s="266"/>
      <c r="WFP274" s="266"/>
      <c r="WFQ274" s="266"/>
      <c r="WFR274" s="266"/>
      <c r="WFS274" s="266"/>
      <c r="WFT274" s="266"/>
      <c r="WFU274" s="266"/>
      <c r="WFV274" s="266"/>
      <c r="WFW274" s="266"/>
      <c r="WFX274" s="266"/>
      <c r="WFY274" s="266"/>
      <c r="WFZ274" s="266"/>
      <c r="WGA274" s="266"/>
      <c r="WGB274" s="266"/>
      <c r="WGC274" s="266"/>
      <c r="WGD274" s="266"/>
      <c r="WGE274" s="266"/>
      <c r="WGF274" s="266"/>
      <c r="WGG274" s="266"/>
      <c r="WGH274" s="266"/>
      <c r="WGI274" s="266"/>
      <c r="WGJ274" s="266"/>
      <c r="WGK274" s="266"/>
      <c r="WGL274" s="266"/>
      <c r="WGM274" s="266"/>
      <c r="WGN274" s="266"/>
      <c r="WGO274" s="266"/>
      <c r="WGP274" s="266"/>
      <c r="WGQ274" s="266"/>
      <c r="WGR274" s="266"/>
      <c r="WGS274" s="266"/>
      <c r="WGT274" s="266"/>
      <c r="WGU274" s="266"/>
      <c r="WGV274" s="266"/>
      <c r="WGW274" s="266"/>
      <c r="WGX274" s="266"/>
      <c r="WGY274" s="266"/>
      <c r="WGZ274" s="266"/>
      <c r="WHA274" s="266"/>
      <c r="WHB274" s="266"/>
      <c r="WHC274" s="266"/>
      <c r="WHD274" s="266"/>
      <c r="WHE274" s="266"/>
      <c r="WHF274" s="266"/>
      <c r="WHG274" s="266"/>
      <c r="WHH274" s="266"/>
      <c r="WHI274" s="266"/>
      <c r="WHJ274" s="266"/>
      <c r="WHK274" s="266"/>
      <c r="WHL274" s="266"/>
      <c r="WHM274" s="266"/>
      <c r="WHN274" s="266"/>
      <c r="WHO274" s="266"/>
      <c r="WHP274" s="266"/>
      <c r="WHQ274" s="266"/>
      <c r="WHR274" s="266"/>
      <c r="WHS274" s="266"/>
      <c r="WHT274" s="266"/>
      <c r="WHU274" s="266"/>
      <c r="WHV274" s="266"/>
      <c r="WHW274" s="266"/>
      <c r="WHX274" s="266"/>
      <c r="WHY274" s="266"/>
      <c r="WHZ274" s="266"/>
      <c r="WIA274" s="266"/>
      <c r="WIB274" s="266"/>
      <c r="WIC274" s="266"/>
      <c r="WID274" s="266"/>
      <c r="WIE274" s="266"/>
      <c r="WIF274" s="266"/>
      <c r="WIG274" s="266"/>
      <c r="WIH274" s="266"/>
      <c r="WII274" s="266"/>
      <c r="WIJ274" s="266"/>
      <c r="WIK274" s="266"/>
      <c r="WIL274" s="266"/>
      <c r="WIM274" s="266"/>
      <c r="WIN274" s="266"/>
      <c r="WIO274" s="266"/>
      <c r="WIP274" s="266"/>
      <c r="WIQ274" s="266"/>
      <c r="WIR274" s="266"/>
      <c r="WIS274" s="266"/>
      <c r="WIT274" s="266"/>
      <c r="WIU274" s="266"/>
      <c r="WIV274" s="266"/>
      <c r="WIW274" s="266"/>
      <c r="WIX274" s="266"/>
      <c r="WIY274" s="266"/>
      <c r="WIZ274" s="266"/>
      <c r="WJA274" s="266"/>
      <c r="WJB274" s="266"/>
      <c r="WJC274" s="266"/>
      <c r="WJD274" s="266"/>
      <c r="WJE274" s="266"/>
      <c r="WJF274" s="266"/>
      <c r="WJG274" s="266"/>
      <c r="WJH274" s="266"/>
      <c r="WJI274" s="266"/>
      <c r="WJJ274" s="266"/>
      <c r="WJK274" s="266"/>
      <c r="WJL274" s="266"/>
      <c r="WJM274" s="266"/>
      <c r="WJN274" s="266"/>
      <c r="WJO274" s="266"/>
      <c r="WJP274" s="266"/>
      <c r="WJQ274" s="266"/>
      <c r="WJR274" s="266"/>
      <c r="WJS274" s="266"/>
      <c r="WJT274" s="266"/>
      <c r="WJU274" s="266"/>
      <c r="WJV274" s="266"/>
      <c r="WJW274" s="266"/>
      <c r="WJX274" s="266"/>
      <c r="WJY274" s="266"/>
      <c r="WJZ274" s="266"/>
      <c r="WKA274" s="266"/>
      <c r="WKB274" s="266"/>
      <c r="WKC274" s="266"/>
      <c r="WKD274" s="266"/>
      <c r="WKE274" s="266"/>
      <c r="WKF274" s="266"/>
      <c r="WKG274" s="266"/>
      <c r="WKH274" s="266"/>
      <c r="WKI274" s="266"/>
      <c r="WKJ274" s="266"/>
      <c r="WKK274" s="266"/>
      <c r="WKL274" s="266"/>
      <c r="WKM274" s="266"/>
      <c r="WKN274" s="266"/>
      <c r="WKO274" s="266"/>
      <c r="WKP274" s="266"/>
      <c r="WKQ274" s="266"/>
      <c r="WKR274" s="266"/>
      <c r="WKS274" s="266"/>
      <c r="WKT274" s="266"/>
      <c r="WKU274" s="266"/>
      <c r="WKV274" s="266"/>
      <c r="WKW274" s="266"/>
      <c r="WKX274" s="266"/>
      <c r="WKY274" s="266"/>
      <c r="WKZ274" s="266"/>
      <c r="WLA274" s="266"/>
      <c r="WLB274" s="266"/>
      <c r="WLC274" s="266"/>
      <c r="WLD274" s="266"/>
      <c r="WLE274" s="266"/>
      <c r="WLF274" s="266"/>
      <c r="WLG274" s="266"/>
      <c r="WLH274" s="266"/>
      <c r="WLI274" s="266"/>
      <c r="WLJ274" s="266"/>
      <c r="WLK274" s="266"/>
      <c r="WLL274" s="266"/>
      <c r="WLM274" s="266"/>
      <c r="WLN274" s="266"/>
      <c r="WLO274" s="266"/>
      <c r="WLP274" s="266"/>
      <c r="WLQ274" s="266"/>
      <c r="WLR274" s="266"/>
      <c r="WLS274" s="266"/>
      <c r="WLT274" s="266"/>
      <c r="WLU274" s="266"/>
      <c r="WLV274" s="266"/>
      <c r="WLW274" s="266"/>
      <c r="WLX274" s="266"/>
      <c r="WLY274" s="266"/>
      <c r="WLZ274" s="266"/>
      <c r="WMA274" s="266"/>
      <c r="WMB274" s="266"/>
      <c r="WMC274" s="266"/>
      <c r="WMD274" s="266"/>
      <c r="WME274" s="266"/>
      <c r="WMF274" s="266"/>
      <c r="WMG274" s="266"/>
      <c r="WMH274" s="266"/>
      <c r="WMI274" s="266"/>
      <c r="WMJ274" s="266"/>
      <c r="WMK274" s="266"/>
      <c r="WML274" s="266"/>
      <c r="WMM274" s="266"/>
      <c r="WMN274" s="266"/>
      <c r="WMO274" s="266"/>
      <c r="WMP274" s="266"/>
      <c r="WMQ274" s="266"/>
      <c r="WMR274" s="266"/>
      <c r="WMS274" s="266"/>
      <c r="WMT274" s="266"/>
      <c r="WMU274" s="266"/>
      <c r="WMV274" s="266"/>
      <c r="WMW274" s="266"/>
      <c r="WMX274" s="266"/>
      <c r="WMY274" s="266"/>
      <c r="WMZ274" s="266"/>
      <c r="WNA274" s="266"/>
      <c r="WNB274" s="266"/>
      <c r="WNC274" s="266"/>
      <c r="WND274" s="266"/>
      <c r="WNE274" s="266"/>
      <c r="WNF274" s="266"/>
      <c r="WNG274" s="266"/>
      <c r="WNH274" s="266"/>
      <c r="WNI274" s="266"/>
      <c r="WNJ274" s="266"/>
      <c r="WNK274" s="266"/>
      <c r="WNL274" s="266"/>
      <c r="WNM274" s="266"/>
      <c r="WNN274" s="266"/>
      <c r="WNO274" s="266"/>
      <c r="WNP274" s="266"/>
      <c r="WNQ274" s="266"/>
      <c r="WNR274" s="266"/>
      <c r="WNS274" s="266"/>
      <c r="WNT274" s="266"/>
      <c r="WNU274" s="266"/>
      <c r="WNV274" s="266"/>
      <c r="WNW274" s="266"/>
      <c r="WNX274" s="266"/>
      <c r="WNY274" s="266"/>
      <c r="WNZ274" s="266"/>
      <c r="WOA274" s="266"/>
      <c r="WOB274" s="266"/>
      <c r="WOC274" s="266"/>
      <c r="WOD274" s="266"/>
      <c r="WOE274" s="266"/>
      <c r="WOF274" s="266"/>
      <c r="WOG274" s="266"/>
      <c r="WOH274" s="266"/>
      <c r="WOI274" s="266"/>
      <c r="WOJ274" s="266"/>
      <c r="WOK274" s="266"/>
      <c r="WOL274" s="266"/>
      <c r="WOM274" s="266"/>
      <c r="WON274" s="266"/>
      <c r="WOO274" s="266"/>
      <c r="WOP274" s="266"/>
      <c r="WOQ274" s="266"/>
      <c r="WOR274" s="266"/>
      <c r="WOS274" s="266"/>
      <c r="WOT274" s="266"/>
      <c r="WOU274" s="266"/>
      <c r="WOV274" s="266"/>
      <c r="WOW274" s="266"/>
      <c r="WOX274" s="266"/>
      <c r="WOY274" s="266"/>
      <c r="WOZ274" s="266"/>
      <c r="WPA274" s="266"/>
      <c r="WPB274" s="266"/>
      <c r="WPC274" s="266"/>
      <c r="WPD274" s="266"/>
      <c r="WPE274" s="266"/>
      <c r="WPF274" s="266"/>
      <c r="WPG274" s="266"/>
      <c r="WPH274" s="266"/>
      <c r="WPI274" s="266"/>
      <c r="WPJ274" s="266"/>
      <c r="WPK274" s="266"/>
      <c r="WPL274" s="266"/>
      <c r="WPM274" s="266"/>
      <c r="WPN274" s="266"/>
      <c r="WPO274" s="266"/>
      <c r="WPP274" s="266"/>
      <c r="WPQ274" s="266"/>
      <c r="WPR274" s="266"/>
      <c r="WPS274" s="266"/>
      <c r="WPT274" s="266"/>
      <c r="WPU274" s="266"/>
      <c r="WPV274" s="266"/>
      <c r="WPW274" s="266"/>
      <c r="WPX274" s="266"/>
      <c r="WPY274" s="266"/>
      <c r="WPZ274" s="266"/>
      <c r="WQA274" s="266"/>
      <c r="WQB274" s="266"/>
      <c r="WQC274" s="266"/>
      <c r="WQD274" s="266"/>
      <c r="WQE274" s="266"/>
      <c r="WQF274" s="266"/>
      <c r="WQG274" s="266"/>
      <c r="WQH274" s="266"/>
      <c r="WQI274" s="266"/>
      <c r="WQJ274" s="266"/>
      <c r="WQK274" s="266"/>
      <c r="WQL274" s="266"/>
      <c r="WQM274" s="266"/>
      <c r="WQN274" s="266"/>
      <c r="WQO274" s="266"/>
      <c r="WQP274" s="266"/>
      <c r="WQQ274" s="266"/>
      <c r="WQR274" s="266"/>
      <c r="WQS274" s="266"/>
      <c r="WQT274" s="266"/>
      <c r="WQU274" s="266"/>
      <c r="WQV274" s="266"/>
      <c r="WQW274" s="266"/>
      <c r="WQX274" s="266"/>
      <c r="WQY274" s="266"/>
      <c r="WQZ274" s="266"/>
      <c r="WRA274" s="266"/>
      <c r="WRB274" s="266"/>
      <c r="WRC274" s="266"/>
      <c r="WRD274" s="266"/>
      <c r="WRE274" s="266"/>
      <c r="WRF274" s="266"/>
      <c r="WRG274" s="266"/>
      <c r="WRH274" s="266"/>
      <c r="WRI274" s="266"/>
      <c r="WRJ274" s="266"/>
      <c r="WRK274" s="266"/>
      <c r="WRL274" s="266"/>
      <c r="WRM274" s="266"/>
      <c r="WRN274" s="266"/>
      <c r="WRO274" s="266"/>
      <c r="WRP274" s="266"/>
      <c r="WRQ274" s="266"/>
      <c r="WRR274" s="266"/>
      <c r="WRS274" s="266"/>
      <c r="WRT274" s="266"/>
      <c r="WRU274" s="266"/>
      <c r="WRV274" s="266"/>
      <c r="WRW274" s="266"/>
      <c r="WRX274" s="266"/>
      <c r="WRY274" s="266"/>
      <c r="WRZ274" s="266"/>
      <c r="WSA274" s="266"/>
      <c r="WSB274" s="266"/>
      <c r="WSC274" s="266"/>
      <c r="WSD274" s="266"/>
      <c r="WSE274" s="266"/>
      <c r="WSF274" s="266"/>
      <c r="WSG274" s="266"/>
      <c r="WSH274" s="266"/>
      <c r="WSI274" s="266"/>
      <c r="WSJ274" s="266"/>
      <c r="WSK274" s="266"/>
      <c r="WSL274" s="266"/>
      <c r="WSM274" s="266"/>
      <c r="WSN274" s="266"/>
      <c r="WSO274" s="266"/>
      <c r="WSP274" s="266"/>
      <c r="WSQ274" s="266"/>
      <c r="WSR274" s="266"/>
      <c r="WSS274" s="266"/>
      <c r="WST274" s="266"/>
      <c r="WSU274" s="266"/>
      <c r="WSV274" s="266"/>
      <c r="WSW274" s="266"/>
      <c r="WSX274" s="266"/>
      <c r="WSY274" s="266"/>
      <c r="WSZ274" s="266"/>
      <c r="WTA274" s="266"/>
      <c r="WTB274" s="266"/>
      <c r="WTC274" s="266"/>
      <c r="WTD274" s="266"/>
      <c r="WTE274" s="266"/>
      <c r="WTF274" s="266"/>
      <c r="WTG274" s="266"/>
      <c r="WTH274" s="266"/>
      <c r="WTI274" s="266"/>
      <c r="WTJ274" s="266"/>
      <c r="WTK274" s="266"/>
      <c r="WTL274" s="266"/>
      <c r="WTM274" s="266"/>
      <c r="WTN274" s="266"/>
      <c r="WTO274" s="266"/>
      <c r="WTP274" s="266"/>
      <c r="WTQ274" s="266"/>
      <c r="WTR274" s="266"/>
      <c r="WTS274" s="266"/>
      <c r="WTT274" s="266"/>
      <c r="WTU274" s="266"/>
      <c r="WTV274" s="266"/>
      <c r="WTW274" s="266"/>
      <c r="WTX274" s="266"/>
      <c r="WTY274" s="266"/>
      <c r="WTZ274" s="266"/>
      <c r="WUA274" s="266"/>
      <c r="WUB274" s="266"/>
      <c r="WUC274" s="266"/>
      <c r="WUD274" s="266"/>
      <c r="WUE274" s="266"/>
      <c r="WUF274" s="266"/>
      <c r="WUG274" s="266"/>
      <c r="WUH274" s="266"/>
      <c r="WUI274" s="266"/>
      <c r="WUJ274" s="266"/>
      <c r="WUK274" s="266"/>
      <c r="WUL274" s="266"/>
      <c r="WUM274" s="266"/>
      <c r="WUN274" s="266"/>
      <c r="WUO274" s="266"/>
      <c r="WUP274" s="266"/>
      <c r="WUQ274" s="266"/>
      <c r="WUR274" s="266"/>
      <c r="WUS274" s="266"/>
      <c r="WUT274" s="266"/>
      <c r="WUU274" s="266"/>
      <c r="WUV274" s="266"/>
      <c r="WUW274" s="266"/>
      <c r="WUX274" s="266"/>
      <c r="WUY274" s="266"/>
      <c r="WUZ274" s="266"/>
      <c r="WVA274" s="266"/>
      <c r="WVB274" s="266"/>
      <c r="WVC274" s="266"/>
      <c r="WVD274" s="266"/>
      <c r="WVE274" s="266"/>
      <c r="WVF274" s="266"/>
      <c r="WVG274" s="266"/>
      <c r="WVH274" s="266"/>
      <c r="WVI274" s="266"/>
      <c r="WVJ274" s="266"/>
      <c r="WVK274" s="266"/>
      <c r="WVL274" s="266"/>
      <c r="WVM274" s="266"/>
      <c r="WVN274" s="266"/>
      <c r="WVO274" s="266"/>
      <c r="WVP274" s="266"/>
      <c r="WVQ274" s="266"/>
      <c r="WVR274" s="266"/>
      <c r="WVS274" s="266"/>
      <c r="WVT274" s="266"/>
      <c r="WVU274" s="266"/>
      <c r="WVV274" s="266"/>
      <c r="WVW274" s="266"/>
      <c r="WVX274" s="266"/>
      <c r="WVY274" s="266"/>
      <c r="WVZ274" s="266"/>
      <c r="WWA274" s="266"/>
      <c r="WWB274" s="266"/>
      <c r="WWC274" s="266"/>
      <c r="WWD274" s="266"/>
      <c r="WWE274" s="266"/>
      <c r="WWF274" s="266"/>
      <c r="WWG274" s="266"/>
      <c r="WWH274" s="266"/>
      <c r="WWI274" s="266"/>
      <c r="WWJ274" s="266"/>
      <c r="WWK274" s="266"/>
      <c r="WWL274" s="266"/>
      <c r="WWM274" s="266"/>
      <c r="WWN274" s="266"/>
      <c r="WWO274" s="266"/>
      <c r="WWP274" s="266"/>
      <c r="WWQ274" s="266"/>
      <c r="WWR274" s="266"/>
      <c r="WWS274" s="266"/>
      <c r="WWT274" s="266"/>
      <c r="WWU274" s="266"/>
      <c r="WWV274" s="266"/>
      <c r="WWW274" s="266"/>
      <c r="WWX274" s="266"/>
      <c r="WWY274" s="266"/>
      <c r="WWZ274" s="266"/>
      <c r="WXA274" s="266"/>
      <c r="WXB274" s="266"/>
      <c r="WXC274" s="266"/>
      <c r="WXD274" s="266"/>
      <c r="WXE274" s="266"/>
      <c r="WXF274" s="266"/>
      <c r="WXG274" s="266"/>
      <c r="WXH274" s="266"/>
      <c r="WXI274" s="266"/>
      <c r="WXJ274" s="266"/>
      <c r="WXK274" s="266"/>
      <c r="WXL274" s="266"/>
      <c r="WXM274" s="266"/>
      <c r="WXN274" s="266"/>
      <c r="WXO274" s="266"/>
      <c r="WXP274" s="266"/>
      <c r="WXQ274" s="266"/>
      <c r="WXR274" s="266"/>
      <c r="WXS274" s="266"/>
      <c r="WXT274" s="266"/>
      <c r="WXU274" s="266"/>
      <c r="WXV274" s="266"/>
      <c r="WXW274" s="266"/>
      <c r="WXX274" s="266"/>
      <c r="WXY274" s="266"/>
      <c r="WXZ274" s="266"/>
      <c r="WYA274" s="266"/>
      <c r="WYB274" s="266"/>
      <c r="WYC274" s="266"/>
      <c r="WYD274" s="266"/>
      <c r="WYE274" s="266"/>
      <c r="WYF274" s="266"/>
      <c r="WYG274" s="266"/>
      <c r="WYH274" s="266"/>
      <c r="WYI274" s="266"/>
      <c r="WYJ274" s="266"/>
      <c r="WYK274" s="266"/>
      <c r="WYL274" s="266"/>
      <c r="WYM274" s="266"/>
      <c r="WYN274" s="266"/>
      <c r="WYO274" s="266"/>
      <c r="WYP274" s="266"/>
      <c r="WYQ274" s="266"/>
      <c r="WYR274" s="266"/>
      <c r="WYS274" s="266"/>
      <c r="WYT274" s="266"/>
      <c r="WYU274" s="266"/>
      <c r="WYV274" s="266"/>
      <c r="WYW274" s="266"/>
      <c r="WYX274" s="266"/>
      <c r="WYY274" s="266"/>
      <c r="WYZ274" s="266"/>
      <c r="WZA274" s="266"/>
      <c r="WZB274" s="266"/>
      <c r="WZC274" s="266"/>
      <c r="WZD274" s="266"/>
      <c r="WZE274" s="266"/>
      <c r="WZF274" s="266"/>
      <c r="WZG274" s="266"/>
      <c r="WZH274" s="266"/>
      <c r="WZI274" s="266"/>
      <c r="WZJ274" s="266"/>
      <c r="WZK274" s="266"/>
      <c r="WZL274" s="266"/>
      <c r="WZM274" s="266"/>
      <c r="WZN274" s="266"/>
      <c r="WZO274" s="266"/>
      <c r="WZP274" s="266"/>
      <c r="WZQ274" s="266"/>
      <c r="WZR274" s="266"/>
      <c r="WZS274" s="266"/>
      <c r="WZT274" s="266"/>
      <c r="WZU274" s="266"/>
      <c r="WZV274" s="266"/>
      <c r="WZW274" s="266"/>
      <c r="WZX274" s="266"/>
      <c r="WZY274" s="266"/>
      <c r="WZZ274" s="266"/>
      <c r="XAA274" s="266"/>
      <c r="XAB274" s="266"/>
      <c r="XAC274" s="266"/>
      <c r="XAD274" s="266"/>
      <c r="XAE274" s="266"/>
      <c r="XAF274" s="266"/>
      <c r="XAG274" s="266"/>
      <c r="XAH274" s="266"/>
      <c r="XAI274" s="266"/>
      <c r="XAJ274" s="266"/>
      <c r="XAK274" s="266"/>
      <c r="XAL274" s="266"/>
      <c r="XAM274" s="266"/>
      <c r="XAN274" s="266"/>
      <c r="XAO274" s="266"/>
      <c r="XAP274" s="266"/>
      <c r="XAQ274" s="266"/>
      <c r="XAR274" s="266"/>
      <c r="XAS274" s="266"/>
      <c r="XAT274" s="266"/>
      <c r="XAU274" s="266"/>
      <c r="XAV274" s="266"/>
      <c r="XAW274" s="266"/>
      <c r="XAX274" s="266"/>
      <c r="XAY274" s="266"/>
      <c r="XAZ274" s="266"/>
      <c r="XBA274" s="266"/>
      <c r="XBB274" s="266"/>
      <c r="XBC274" s="266"/>
      <c r="XBD274" s="266"/>
      <c r="XBE274" s="266"/>
      <c r="XBF274" s="266"/>
      <c r="XBG274" s="266"/>
      <c r="XBH274" s="266"/>
      <c r="XBI274" s="266"/>
      <c r="XBJ274" s="266"/>
      <c r="XBK274" s="266"/>
      <c r="XBL274" s="266"/>
      <c r="XBM274" s="266"/>
      <c r="XBN274" s="266"/>
      <c r="XBO274" s="266"/>
      <c r="XBP274" s="266"/>
      <c r="XBQ274" s="266"/>
      <c r="XBR274" s="266"/>
      <c r="XBS274" s="266"/>
      <c r="XBT274" s="266"/>
      <c r="XBU274" s="266"/>
      <c r="XBV274" s="266"/>
      <c r="XBW274" s="266"/>
      <c r="XBX274" s="266"/>
      <c r="XBY274" s="266"/>
      <c r="XBZ274" s="266"/>
      <c r="XCA274" s="266"/>
      <c r="XCB274" s="266"/>
      <c r="XCC274" s="266"/>
      <c r="XCD274" s="266"/>
      <c r="XCE274" s="266"/>
      <c r="XCF274" s="266"/>
      <c r="XCG274" s="266"/>
      <c r="XCH274" s="266"/>
      <c r="XCI274" s="266"/>
      <c r="XCJ274" s="266"/>
      <c r="XCK274" s="266"/>
      <c r="XCL274" s="266"/>
      <c r="XCM274" s="266"/>
      <c r="XCN274" s="266"/>
      <c r="XCO274" s="266"/>
      <c r="XCP274" s="266"/>
      <c r="XCQ274" s="266"/>
      <c r="XCR274" s="266"/>
      <c r="XCS274" s="266"/>
      <c r="XCT274" s="266"/>
      <c r="XCU274" s="266"/>
      <c r="XCV274" s="266"/>
      <c r="XCW274" s="266"/>
      <c r="XCX274" s="266"/>
      <c r="XCY274" s="266"/>
      <c r="XCZ274" s="266"/>
      <c r="XDA274" s="266"/>
      <c r="XDB274" s="266"/>
      <c r="XDC274" s="266"/>
      <c r="XDD274" s="266"/>
      <c r="XDE274" s="266"/>
      <c r="XDF274" s="266"/>
      <c r="XDG274" s="266"/>
      <c r="XDH274" s="266"/>
      <c r="XDI274" s="266"/>
      <c r="XDJ274" s="266"/>
      <c r="XDK274" s="266"/>
      <c r="XDL274" s="266"/>
      <c r="XDM274" s="266"/>
      <c r="XDN274" s="266"/>
      <c r="XDO274" s="266"/>
      <c r="XDP274" s="266"/>
      <c r="XDQ274" s="266"/>
      <c r="XDR274" s="266"/>
      <c r="XDS274" s="266"/>
      <c r="XDT274" s="266"/>
      <c r="XDU274" s="266"/>
      <c r="XDV274" s="266"/>
      <c r="XDW274" s="266"/>
      <c r="XDX274" s="266"/>
      <c r="XDY274" s="266"/>
      <c r="XDZ274" s="266"/>
      <c r="XEA274" s="266"/>
      <c r="XEB274" s="266"/>
      <c r="XEC274" s="266"/>
      <c r="XED274" s="266"/>
      <c r="XEE274" s="266"/>
      <c r="XEF274" s="266"/>
      <c r="XEG274" s="266"/>
      <c r="XEH274" s="266"/>
      <c r="XEI274" s="266"/>
      <c r="XEJ274" s="266"/>
      <c r="XEK274" s="266"/>
      <c r="XEL274" s="266"/>
      <c r="XEM274" s="266"/>
      <c r="XEN274" s="266"/>
      <c r="XEO274" s="266"/>
      <c r="XEP274" s="266"/>
      <c r="XEQ274" s="266"/>
      <c r="XER274" s="266"/>
      <c r="XES274" s="266"/>
      <c r="XET274" s="266"/>
      <c r="XEU274" s="266"/>
    </row>
    <row r="275" spans="1:16375" ht="69.75" customHeight="1">
      <c r="B275" s="16">
        <v>68</v>
      </c>
      <c r="C275" s="16">
        <v>1</v>
      </c>
      <c r="D275" s="9" t="s">
        <v>597</v>
      </c>
      <c r="E275" s="8" t="s">
        <v>598</v>
      </c>
      <c r="F275" s="8" t="s">
        <v>83</v>
      </c>
      <c r="G275" s="8" t="s">
        <v>83</v>
      </c>
      <c r="H275" s="22" t="s">
        <v>91</v>
      </c>
      <c r="I275" s="56" t="s">
        <v>167</v>
      </c>
      <c r="J275" s="19"/>
      <c r="K275" s="57" t="s">
        <v>1296</v>
      </c>
      <c r="L275" s="9" t="s">
        <v>703</v>
      </c>
      <c r="M275" s="58" t="s">
        <v>895</v>
      </c>
      <c r="N275" s="244">
        <f t="shared" ref="N275:N288" si="55">O275+P275</f>
        <v>1</v>
      </c>
      <c r="O275" s="36">
        <v>0</v>
      </c>
      <c r="P275" s="37">
        <v>1</v>
      </c>
      <c r="Q275" s="58" t="s">
        <v>599</v>
      </c>
      <c r="R275" s="58" t="s">
        <v>600</v>
      </c>
      <c r="S275" s="169" t="s">
        <v>1297</v>
      </c>
      <c r="T275" s="8"/>
      <c r="U275" s="63">
        <f t="shared" ref="U275:U276" si="56">V275+Y275+Z275</f>
        <v>0</v>
      </c>
      <c r="V275" s="63">
        <f t="shared" si="54"/>
        <v>0</v>
      </c>
      <c r="W275" s="153"/>
      <c r="X275" s="153"/>
      <c r="Y275" s="153"/>
      <c r="Z275" s="153"/>
      <c r="AA275" s="153"/>
      <c r="AB275" s="14"/>
      <c r="AC275" s="14"/>
    </row>
    <row r="276" spans="1:16375" ht="72.75" customHeight="1">
      <c r="B276" s="16">
        <v>68</v>
      </c>
      <c r="C276" s="16">
        <v>2</v>
      </c>
      <c r="D276" s="9" t="s">
        <v>597</v>
      </c>
      <c r="E276" s="8" t="s">
        <v>598</v>
      </c>
      <c r="F276" s="8" t="s">
        <v>89</v>
      </c>
      <c r="G276" s="8" t="s">
        <v>459</v>
      </c>
      <c r="H276" s="22" t="s">
        <v>91</v>
      </c>
      <c r="I276" s="56" t="s">
        <v>167</v>
      </c>
      <c r="J276" s="111"/>
      <c r="K276" s="57" t="s">
        <v>677</v>
      </c>
      <c r="L276" s="9" t="s">
        <v>708</v>
      </c>
      <c r="M276" s="58" t="s">
        <v>895</v>
      </c>
      <c r="N276" s="244">
        <f t="shared" si="55"/>
        <v>1</v>
      </c>
      <c r="O276" s="36">
        <v>0</v>
      </c>
      <c r="P276" s="37">
        <v>1</v>
      </c>
      <c r="Q276" s="58" t="s">
        <v>760</v>
      </c>
      <c r="R276" s="58" t="s">
        <v>601</v>
      </c>
      <c r="S276" s="169" t="s">
        <v>602</v>
      </c>
      <c r="T276" s="8"/>
      <c r="U276" s="63">
        <f t="shared" si="56"/>
        <v>0</v>
      </c>
      <c r="V276" s="63">
        <f t="shared" si="54"/>
        <v>0</v>
      </c>
      <c r="W276" s="63"/>
      <c r="X276" s="63"/>
      <c r="Y276" s="63"/>
      <c r="Z276" s="14"/>
      <c r="AA276" s="63"/>
      <c r="AB276" s="14"/>
      <c r="AC276" s="14"/>
    </row>
    <row r="277" spans="1:16375" ht="141.75" customHeight="1">
      <c r="B277" s="16">
        <v>69</v>
      </c>
      <c r="C277" s="16">
        <v>1</v>
      </c>
      <c r="D277" s="14" t="s">
        <v>603</v>
      </c>
      <c r="E277" s="14" t="s">
        <v>604</v>
      </c>
      <c r="F277" s="14" t="s">
        <v>605</v>
      </c>
      <c r="G277" s="14" t="s">
        <v>606</v>
      </c>
      <c r="H277" s="17" t="s">
        <v>25</v>
      </c>
      <c r="I277" s="18" t="s">
        <v>607</v>
      </c>
      <c r="J277" s="19"/>
      <c r="K277" s="20"/>
      <c r="L277" s="7" t="s">
        <v>111</v>
      </c>
      <c r="M277" s="21" t="s">
        <v>608</v>
      </c>
      <c r="N277" s="240">
        <f t="shared" si="55"/>
        <v>2</v>
      </c>
      <c r="O277" s="73">
        <v>1</v>
      </c>
      <c r="P277" s="74">
        <v>1</v>
      </c>
      <c r="Q277" s="21" t="s">
        <v>609</v>
      </c>
      <c r="R277" s="21" t="s">
        <v>610</v>
      </c>
      <c r="S277" s="53"/>
      <c r="T277" s="21"/>
      <c r="U277" s="38">
        <f t="shared" si="53"/>
        <v>5916</v>
      </c>
      <c r="V277" s="38">
        <f>W277+X277</f>
        <v>5437</v>
      </c>
      <c r="W277" s="175">
        <v>4474</v>
      </c>
      <c r="X277" s="175">
        <v>963</v>
      </c>
      <c r="Y277" s="175">
        <v>449</v>
      </c>
      <c r="Z277" s="175">
        <v>30</v>
      </c>
      <c r="AA277" s="175" t="s">
        <v>611</v>
      </c>
      <c r="AB277" s="14" t="s">
        <v>67</v>
      </c>
      <c r="AC277" s="14" t="s">
        <v>612</v>
      </c>
    </row>
    <row r="278" spans="1:16375" ht="204">
      <c r="B278" s="188">
        <v>70</v>
      </c>
      <c r="C278" s="188">
        <v>1</v>
      </c>
      <c r="D278" s="14" t="s">
        <v>613</v>
      </c>
      <c r="E278" s="14" t="s">
        <v>1354</v>
      </c>
      <c r="F278" s="14" t="s">
        <v>761</v>
      </c>
      <c r="G278" s="14" t="s">
        <v>614</v>
      </c>
      <c r="H278" s="17" t="s">
        <v>91</v>
      </c>
      <c r="I278" s="18" t="s">
        <v>167</v>
      </c>
      <c r="J278" s="19"/>
      <c r="K278" s="20" t="s">
        <v>615</v>
      </c>
      <c r="L278" s="7" t="s">
        <v>704</v>
      </c>
      <c r="M278" s="6" t="s">
        <v>616</v>
      </c>
      <c r="N278" s="240">
        <f t="shared" si="55"/>
        <v>3</v>
      </c>
      <c r="O278" s="73">
        <v>0</v>
      </c>
      <c r="P278" s="74">
        <v>3</v>
      </c>
      <c r="Q278" s="21" t="s">
        <v>1353</v>
      </c>
      <c r="R278" s="21" t="s">
        <v>1355</v>
      </c>
      <c r="S278" s="53"/>
      <c r="T278" s="21" t="s">
        <v>1356</v>
      </c>
      <c r="U278" s="38">
        <f t="shared" si="53"/>
        <v>10446</v>
      </c>
      <c r="V278" s="38">
        <f t="shared" ref="V278:V288" si="57">W278+X278</f>
        <v>0</v>
      </c>
      <c r="W278" s="175"/>
      <c r="X278" s="175"/>
      <c r="Y278" s="175">
        <v>8746</v>
      </c>
      <c r="Z278" s="175">
        <v>1700</v>
      </c>
      <c r="AA278" s="189" t="s">
        <v>617</v>
      </c>
      <c r="AB278" s="175" t="s">
        <v>67</v>
      </c>
      <c r="AC278" s="14"/>
    </row>
    <row r="279" spans="1:16375" ht="99.75" customHeight="1">
      <c r="B279" s="16">
        <v>71</v>
      </c>
      <c r="C279" s="16">
        <v>1</v>
      </c>
      <c r="D279" s="7" t="s">
        <v>618</v>
      </c>
      <c r="E279" s="14" t="s">
        <v>619</v>
      </c>
      <c r="F279" s="7" t="s">
        <v>79</v>
      </c>
      <c r="G279" s="14" t="s">
        <v>28</v>
      </c>
      <c r="H279" s="181" t="s">
        <v>78</v>
      </c>
      <c r="I279" s="18" t="s">
        <v>620</v>
      </c>
      <c r="J279" s="19"/>
      <c r="K279" s="20"/>
      <c r="L279" s="7" t="s">
        <v>695</v>
      </c>
      <c r="M279" s="21" t="s">
        <v>1034</v>
      </c>
      <c r="N279" s="240">
        <f t="shared" si="55"/>
        <v>2</v>
      </c>
      <c r="O279" s="73">
        <v>1</v>
      </c>
      <c r="P279" s="74">
        <v>1</v>
      </c>
      <c r="Q279" s="21" t="s">
        <v>1035</v>
      </c>
      <c r="R279" s="21" t="s">
        <v>1036</v>
      </c>
      <c r="S279" s="24" t="s">
        <v>1037</v>
      </c>
      <c r="T279" s="182"/>
      <c r="U279" s="38">
        <f t="shared" si="53"/>
        <v>7561</v>
      </c>
      <c r="V279" s="38">
        <f t="shared" si="57"/>
        <v>7362</v>
      </c>
      <c r="W279" s="38">
        <v>4949</v>
      </c>
      <c r="X279" s="38">
        <v>2413</v>
      </c>
      <c r="Y279" s="38">
        <v>199</v>
      </c>
      <c r="Z279" s="14"/>
      <c r="AA279" s="38"/>
      <c r="AB279" s="14" t="s">
        <v>67</v>
      </c>
      <c r="AC279" s="14"/>
    </row>
    <row r="280" spans="1:16375" s="266" customFormat="1" ht="77.25" customHeight="1">
      <c r="B280" s="16">
        <v>72</v>
      </c>
      <c r="C280" s="16">
        <v>1</v>
      </c>
      <c r="D280" s="9" t="s">
        <v>809</v>
      </c>
      <c r="E280" s="8" t="s">
        <v>916</v>
      </c>
      <c r="F280" s="8" t="s">
        <v>27</v>
      </c>
      <c r="G280" s="8" t="s">
        <v>101</v>
      </c>
      <c r="H280" s="181" t="s">
        <v>78</v>
      </c>
      <c r="I280" s="18" t="s">
        <v>620</v>
      </c>
      <c r="J280" s="19"/>
      <c r="K280" s="20"/>
      <c r="L280" s="7" t="s">
        <v>833</v>
      </c>
      <c r="M280" s="58" t="s">
        <v>1378</v>
      </c>
      <c r="N280" s="244">
        <f t="shared" si="55"/>
        <v>2</v>
      </c>
      <c r="O280" s="255">
        <v>1</v>
      </c>
      <c r="P280" s="256">
        <v>1</v>
      </c>
      <c r="Q280" s="257" t="s">
        <v>1379</v>
      </c>
      <c r="R280" s="257" t="s">
        <v>917</v>
      </c>
      <c r="S280" s="416" t="s">
        <v>1405</v>
      </c>
      <c r="T280" s="257" t="s">
        <v>918</v>
      </c>
      <c r="U280" s="249">
        <f>V280+Y280+Z280</f>
        <v>2460</v>
      </c>
      <c r="V280" s="249">
        <f>W280+X280</f>
        <v>0</v>
      </c>
      <c r="W280" s="250"/>
      <c r="X280" s="250"/>
      <c r="Y280" s="250">
        <v>2460</v>
      </c>
      <c r="Z280" s="250"/>
      <c r="AA280" s="250"/>
      <c r="AB280" s="251" t="s">
        <v>67</v>
      </c>
      <c r="AC280" s="251"/>
    </row>
    <row r="281" spans="1:16375" ht="77.25" customHeight="1">
      <c r="B281" s="16">
        <v>73</v>
      </c>
      <c r="C281" s="16">
        <v>1</v>
      </c>
      <c r="D281" s="9" t="s">
        <v>621</v>
      </c>
      <c r="E281" s="8" t="s">
        <v>622</v>
      </c>
      <c r="F281" s="8" t="s">
        <v>99</v>
      </c>
      <c r="G281" s="8" t="s">
        <v>762</v>
      </c>
      <c r="H281" s="34" t="s">
        <v>91</v>
      </c>
      <c r="I281" s="18" t="s">
        <v>331</v>
      </c>
      <c r="J281" s="19"/>
      <c r="K281" s="20" t="s">
        <v>678</v>
      </c>
      <c r="L281" s="7" t="s">
        <v>148</v>
      </c>
      <c r="M281" s="58" t="s">
        <v>793</v>
      </c>
      <c r="N281" s="244">
        <f t="shared" si="55"/>
        <v>3</v>
      </c>
      <c r="O281" s="36">
        <v>0</v>
      </c>
      <c r="P281" s="37">
        <v>3</v>
      </c>
      <c r="Q281" s="58" t="s">
        <v>623</v>
      </c>
      <c r="R281" s="58" t="s">
        <v>624</v>
      </c>
      <c r="S281" s="142"/>
      <c r="T281" s="58"/>
      <c r="U281" s="63">
        <f t="shared" ref="U281:U282" si="58">V281+Y281+Z281</f>
        <v>2460</v>
      </c>
      <c r="V281" s="63">
        <f t="shared" ref="V281:V282" si="59">W281+X281</f>
        <v>0</v>
      </c>
      <c r="W281" s="190"/>
      <c r="X281" s="190"/>
      <c r="Y281" s="190">
        <v>2460</v>
      </c>
      <c r="Z281" s="190"/>
      <c r="AA281" s="190"/>
      <c r="AB281" s="14" t="s">
        <v>67</v>
      </c>
      <c r="AC281" s="14"/>
    </row>
    <row r="282" spans="1:16375" ht="77.25" customHeight="1">
      <c r="B282" s="16">
        <v>73</v>
      </c>
      <c r="C282" s="16">
        <v>2</v>
      </c>
      <c r="D282" s="9" t="s">
        <v>621</v>
      </c>
      <c r="E282" s="8" t="s">
        <v>1298</v>
      </c>
      <c r="F282" s="8" t="s">
        <v>89</v>
      </c>
      <c r="G282" s="8" t="s">
        <v>101</v>
      </c>
      <c r="H282" s="34" t="s">
        <v>91</v>
      </c>
      <c r="I282" s="18" t="s">
        <v>331</v>
      </c>
      <c r="J282" s="19"/>
      <c r="K282" s="20" t="s">
        <v>1299</v>
      </c>
      <c r="L282" s="7" t="s">
        <v>1111</v>
      </c>
      <c r="M282" s="58" t="s">
        <v>793</v>
      </c>
      <c r="N282" s="244">
        <f t="shared" si="55"/>
        <v>0</v>
      </c>
      <c r="O282" s="36">
        <v>0</v>
      </c>
      <c r="P282" s="37">
        <v>0</v>
      </c>
      <c r="Q282" s="58" t="s">
        <v>1300</v>
      </c>
      <c r="R282" s="58" t="s">
        <v>1301</v>
      </c>
      <c r="S282" s="142"/>
      <c r="T282" s="58"/>
      <c r="U282" s="63">
        <f t="shared" si="58"/>
        <v>2460</v>
      </c>
      <c r="V282" s="63">
        <f t="shared" si="59"/>
        <v>0</v>
      </c>
      <c r="W282" s="190"/>
      <c r="X282" s="190"/>
      <c r="Y282" s="190">
        <v>2460</v>
      </c>
      <c r="Z282" s="190"/>
      <c r="AA282" s="190"/>
      <c r="AB282" s="14" t="s">
        <v>67</v>
      </c>
      <c r="AC282" s="14"/>
    </row>
    <row r="283" spans="1:16375" ht="77.25" customHeight="1">
      <c r="B283" s="79">
        <v>74</v>
      </c>
      <c r="C283" s="79">
        <v>1</v>
      </c>
      <c r="D283" s="13" t="s">
        <v>625</v>
      </c>
      <c r="E283" s="13" t="s">
        <v>626</v>
      </c>
      <c r="F283" s="13" t="s">
        <v>627</v>
      </c>
      <c r="G283" s="13" t="s">
        <v>628</v>
      </c>
      <c r="H283" s="81" t="s">
        <v>110</v>
      </c>
      <c r="I283" s="191" t="s">
        <v>143</v>
      </c>
      <c r="J283" s="83"/>
      <c r="K283" s="84"/>
      <c r="L283" s="85" t="s">
        <v>629</v>
      </c>
      <c r="M283" s="21" t="s">
        <v>794</v>
      </c>
      <c r="N283" s="242">
        <f t="shared" si="55"/>
        <v>2</v>
      </c>
      <c r="O283" s="192">
        <v>1</v>
      </c>
      <c r="P283" s="193">
        <v>1</v>
      </c>
      <c r="Q283" s="194" t="s">
        <v>630</v>
      </c>
      <c r="R283" s="194" t="s">
        <v>631</v>
      </c>
      <c r="S283" s="195"/>
      <c r="T283" s="194"/>
      <c r="U283" s="196">
        <f t="shared" si="53"/>
        <v>6328</v>
      </c>
      <c r="V283" s="196">
        <f t="shared" si="57"/>
        <v>3484</v>
      </c>
      <c r="W283" s="197">
        <v>2205</v>
      </c>
      <c r="X283" s="197">
        <v>1279</v>
      </c>
      <c r="Y283" s="197"/>
      <c r="Z283" s="197">
        <v>2844</v>
      </c>
      <c r="AA283" s="198" t="s">
        <v>1599</v>
      </c>
      <c r="AB283" s="13" t="s">
        <v>88</v>
      </c>
      <c r="AC283" s="13"/>
    </row>
    <row r="284" spans="1:16375" ht="108" customHeight="1">
      <c r="B284" s="16">
        <v>75</v>
      </c>
      <c r="C284" s="16">
        <v>1</v>
      </c>
      <c r="D284" s="14" t="s">
        <v>655</v>
      </c>
      <c r="E284" s="14" t="s">
        <v>656</v>
      </c>
      <c r="F284" s="14" t="s">
        <v>10</v>
      </c>
      <c r="G284" s="14" t="s">
        <v>560</v>
      </c>
      <c r="H284" s="17" t="s">
        <v>78</v>
      </c>
      <c r="I284" s="18" t="s">
        <v>1128</v>
      </c>
      <c r="J284" s="19"/>
      <c r="K284" s="20"/>
      <c r="L284" s="7" t="s">
        <v>763</v>
      </c>
      <c r="M284" s="21" t="s">
        <v>806</v>
      </c>
      <c r="N284" s="240">
        <f t="shared" si="55"/>
        <v>2</v>
      </c>
      <c r="O284" s="73">
        <v>0</v>
      </c>
      <c r="P284" s="74">
        <v>2</v>
      </c>
      <c r="Q284" s="21" t="s">
        <v>1129</v>
      </c>
      <c r="R284" s="21" t="s">
        <v>1130</v>
      </c>
      <c r="S284" s="24" t="s">
        <v>1131</v>
      </c>
      <c r="T284" s="21"/>
      <c r="U284" s="38">
        <f t="shared" si="53"/>
        <v>19327</v>
      </c>
      <c r="V284" s="38">
        <f t="shared" si="57"/>
        <v>11593</v>
      </c>
      <c r="W284" s="46">
        <v>6228</v>
      </c>
      <c r="X284" s="46">
        <f>11593-W284</f>
        <v>5365</v>
      </c>
      <c r="Y284" s="46">
        <v>7734</v>
      </c>
      <c r="Z284" s="46"/>
      <c r="AA284" s="46"/>
      <c r="AB284" s="14" t="s">
        <v>67</v>
      </c>
      <c r="AC284" s="14"/>
    </row>
    <row r="285" spans="1:16375" ht="102" customHeight="1">
      <c r="B285" s="16">
        <v>76</v>
      </c>
      <c r="C285" s="16">
        <v>1</v>
      </c>
      <c r="D285" s="9" t="s">
        <v>632</v>
      </c>
      <c r="E285" s="8" t="s">
        <v>633</v>
      </c>
      <c r="F285" s="8" t="s">
        <v>27</v>
      </c>
      <c r="G285" s="8" t="s">
        <v>101</v>
      </c>
      <c r="H285" s="22" t="s">
        <v>91</v>
      </c>
      <c r="I285" s="56" t="s">
        <v>331</v>
      </c>
      <c r="J285" s="19"/>
      <c r="K285" s="57" t="s">
        <v>764</v>
      </c>
      <c r="L285" s="119" t="s">
        <v>148</v>
      </c>
      <c r="M285" s="58" t="s">
        <v>634</v>
      </c>
      <c r="N285" s="244">
        <f t="shared" si="55"/>
        <v>4</v>
      </c>
      <c r="O285" s="36">
        <v>0</v>
      </c>
      <c r="P285" s="37">
        <v>4</v>
      </c>
      <c r="Q285" s="58" t="s">
        <v>635</v>
      </c>
      <c r="R285" s="58" t="s">
        <v>636</v>
      </c>
      <c r="S285" s="142" t="s">
        <v>637</v>
      </c>
      <c r="T285" s="58"/>
      <c r="U285" s="38">
        <v>7000</v>
      </c>
      <c r="V285" s="38">
        <f t="shared" si="57"/>
        <v>0</v>
      </c>
      <c r="W285" s="46"/>
      <c r="X285" s="46"/>
      <c r="Y285" s="46">
        <v>7000</v>
      </c>
      <c r="Z285" s="46"/>
      <c r="AA285" s="46"/>
      <c r="AB285" s="14" t="s">
        <v>67</v>
      </c>
      <c r="AC285" s="14"/>
    </row>
    <row r="286" spans="1:16375" ht="105.75" customHeight="1">
      <c r="B286" s="16">
        <v>76</v>
      </c>
      <c r="C286" s="16">
        <v>2</v>
      </c>
      <c r="D286" s="9" t="s">
        <v>638</v>
      </c>
      <c r="E286" s="8" t="s">
        <v>639</v>
      </c>
      <c r="F286" s="8" t="s">
        <v>70</v>
      </c>
      <c r="G286" s="8" t="s">
        <v>139</v>
      </c>
      <c r="H286" s="34" t="s">
        <v>73</v>
      </c>
      <c r="I286" s="18" t="s">
        <v>331</v>
      </c>
      <c r="J286" s="141"/>
      <c r="K286" s="57" t="s">
        <v>765</v>
      </c>
      <c r="L286" s="199" t="s">
        <v>696</v>
      </c>
      <c r="M286" s="58" t="s">
        <v>634</v>
      </c>
      <c r="N286" s="244">
        <f t="shared" si="55"/>
        <v>3</v>
      </c>
      <c r="O286" s="36">
        <v>0</v>
      </c>
      <c r="P286" s="37">
        <v>3</v>
      </c>
      <c r="Q286" s="58" t="s">
        <v>640</v>
      </c>
      <c r="R286" s="58" t="s">
        <v>641</v>
      </c>
      <c r="S286" s="142" t="s">
        <v>642</v>
      </c>
      <c r="T286" s="58"/>
      <c r="U286" s="38">
        <f>V286+Y286+Z286</f>
        <v>3000</v>
      </c>
      <c r="V286" s="38">
        <f t="shared" si="57"/>
        <v>0</v>
      </c>
      <c r="W286" s="46"/>
      <c r="X286" s="46"/>
      <c r="Y286" s="46">
        <v>3000</v>
      </c>
      <c r="Z286" s="46"/>
      <c r="AA286" s="46"/>
      <c r="AB286" s="14" t="s">
        <v>67</v>
      </c>
      <c r="AC286" s="14"/>
    </row>
    <row r="287" spans="1:16375" ht="67.5" customHeight="1">
      <c r="B287" s="16">
        <v>76</v>
      </c>
      <c r="C287" s="16">
        <v>3</v>
      </c>
      <c r="D287" s="9" t="s">
        <v>638</v>
      </c>
      <c r="E287" s="8" t="s">
        <v>643</v>
      </c>
      <c r="F287" s="8" t="s">
        <v>26</v>
      </c>
      <c r="G287" s="8" t="s">
        <v>136</v>
      </c>
      <c r="H287" s="22" t="s">
        <v>189</v>
      </c>
      <c r="I287" s="56" t="s">
        <v>102</v>
      </c>
      <c r="J287" s="141"/>
      <c r="K287" s="57" t="s">
        <v>766</v>
      </c>
      <c r="L287" s="199" t="s">
        <v>205</v>
      </c>
      <c r="M287" s="58" t="s">
        <v>644</v>
      </c>
      <c r="N287" s="244">
        <f t="shared" si="55"/>
        <v>4</v>
      </c>
      <c r="O287" s="36">
        <v>0</v>
      </c>
      <c r="P287" s="37">
        <v>4</v>
      </c>
      <c r="Q287" s="58" t="s">
        <v>645</v>
      </c>
      <c r="R287" s="58" t="s">
        <v>646</v>
      </c>
      <c r="S287" s="142" t="s">
        <v>647</v>
      </c>
      <c r="T287" s="58"/>
      <c r="U287" s="38">
        <f>V287+Y287+Z287</f>
        <v>2000</v>
      </c>
      <c r="V287" s="38">
        <f t="shared" si="57"/>
        <v>0</v>
      </c>
      <c r="W287" s="46"/>
      <c r="X287" s="46"/>
      <c r="Y287" s="46">
        <v>2000</v>
      </c>
      <c r="Z287" s="46"/>
      <c r="AA287" s="46"/>
      <c r="AB287" s="14" t="s">
        <v>67</v>
      </c>
      <c r="AC287" s="14"/>
    </row>
    <row r="288" spans="1:16375" ht="67.5" customHeight="1">
      <c r="B288" s="16">
        <v>76</v>
      </c>
      <c r="C288" s="16">
        <v>4</v>
      </c>
      <c r="D288" s="9" t="s">
        <v>638</v>
      </c>
      <c r="E288" s="8" t="s">
        <v>648</v>
      </c>
      <c r="F288" s="8" t="s">
        <v>69</v>
      </c>
      <c r="G288" s="8" t="s">
        <v>649</v>
      </c>
      <c r="H288" s="22" t="s">
        <v>189</v>
      </c>
      <c r="I288" s="56" t="s">
        <v>102</v>
      </c>
      <c r="J288" s="141"/>
      <c r="K288" s="57" t="s">
        <v>767</v>
      </c>
      <c r="L288" s="199" t="s">
        <v>205</v>
      </c>
      <c r="M288" s="58" t="s">
        <v>644</v>
      </c>
      <c r="N288" s="244">
        <f t="shared" si="55"/>
        <v>4</v>
      </c>
      <c r="O288" s="36">
        <v>0</v>
      </c>
      <c r="P288" s="37">
        <v>4</v>
      </c>
      <c r="Q288" s="58" t="s">
        <v>650</v>
      </c>
      <c r="R288" s="58" t="s">
        <v>651</v>
      </c>
      <c r="S288" s="169" t="s">
        <v>768</v>
      </c>
      <c r="T288" s="58"/>
      <c r="U288" s="38">
        <f>V288+Y288+Z288</f>
        <v>2000</v>
      </c>
      <c r="V288" s="38">
        <f t="shared" si="57"/>
        <v>0</v>
      </c>
      <c r="W288" s="46"/>
      <c r="X288" s="46"/>
      <c r="Y288" s="46">
        <v>2000</v>
      </c>
      <c r="Z288" s="46"/>
      <c r="AA288" s="46"/>
      <c r="AB288" s="14" t="s">
        <v>67</v>
      </c>
      <c r="AC288" s="14"/>
    </row>
    <row r="289" spans="2:29" ht="67.5" customHeight="1">
      <c r="B289" s="16">
        <v>76</v>
      </c>
      <c r="C289" s="16">
        <v>5</v>
      </c>
      <c r="D289" s="9" t="s">
        <v>638</v>
      </c>
      <c r="E289" s="8" t="s">
        <v>652</v>
      </c>
      <c r="F289" s="8" t="s">
        <v>769</v>
      </c>
      <c r="G289" s="8" t="s">
        <v>770</v>
      </c>
      <c r="H289" s="22" t="s">
        <v>91</v>
      </c>
      <c r="I289" s="18" t="s">
        <v>331</v>
      </c>
      <c r="J289" s="141"/>
      <c r="K289" s="57" t="s">
        <v>765</v>
      </c>
      <c r="L289" s="199" t="s">
        <v>771</v>
      </c>
      <c r="M289" s="58" t="s">
        <v>634</v>
      </c>
      <c r="N289" s="244">
        <f>O289+P289</f>
        <v>1</v>
      </c>
      <c r="O289" s="36">
        <v>0</v>
      </c>
      <c r="P289" s="37">
        <v>1</v>
      </c>
      <c r="Q289" s="58" t="s">
        <v>653</v>
      </c>
      <c r="R289" s="58" t="s">
        <v>654</v>
      </c>
      <c r="S289" s="142"/>
      <c r="T289" s="58"/>
      <c r="U289" s="38">
        <f>V289+Y289+Z289</f>
        <v>340</v>
      </c>
      <c r="V289" s="38">
        <f>W289+X289</f>
        <v>0</v>
      </c>
      <c r="W289" s="46"/>
      <c r="X289" s="46"/>
      <c r="Y289" s="46">
        <v>340</v>
      </c>
      <c r="Z289" s="46"/>
      <c r="AA289" s="46"/>
      <c r="AB289" s="14" t="s">
        <v>67</v>
      </c>
      <c r="AC289" s="14"/>
    </row>
    <row r="290" spans="2:29" ht="67.5" customHeight="1">
      <c r="B290" s="16">
        <v>76</v>
      </c>
      <c r="C290" s="16">
        <v>6</v>
      </c>
      <c r="D290" s="9" t="s">
        <v>632</v>
      </c>
      <c r="E290" s="8" t="s">
        <v>772</v>
      </c>
      <c r="F290" s="8" t="s">
        <v>750</v>
      </c>
      <c r="G290" s="8" t="s">
        <v>773</v>
      </c>
      <c r="H290" s="22" t="s">
        <v>91</v>
      </c>
      <c r="I290" s="18" t="s">
        <v>331</v>
      </c>
      <c r="J290" s="141"/>
      <c r="K290" s="57" t="s">
        <v>774</v>
      </c>
      <c r="L290" s="199" t="s">
        <v>97</v>
      </c>
      <c r="M290" s="58" t="s">
        <v>634</v>
      </c>
      <c r="N290" s="244">
        <f>O290+P290</f>
        <v>4</v>
      </c>
      <c r="O290" s="36">
        <v>0</v>
      </c>
      <c r="P290" s="37">
        <v>4</v>
      </c>
      <c r="Q290" s="58" t="s">
        <v>775</v>
      </c>
      <c r="R290" s="58" t="s">
        <v>776</v>
      </c>
      <c r="S290" s="169" t="s">
        <v>777</v>
      </c>
      <c r="T290" s="58"/>
      <c r="U290" s="38">
        <v>2000</v>
      </c>
      <c r="V290" s="38">
        <v>0</v>
      </c>
      <c r="W290" s="46"/>
      <c r="X290" s="46"/>
      <c r="Y290" s="46">
        <v>2000</v>
      </c>
      <c r="Z290" s="46"/>
      <c r="AA290" s="46"/>
      <c r="AB290" s="14" t="s">
        <v>210</v>
      </c>
      <c r="AC290" s="14"/>
    </row>
    <row r="291" spans="2:29" ht="26.25" customHeight="1" thickBot="1">
      <c r="B291" s="200"/>
      <c r="C291" s="200"/>
      <c r="D291" s="362"/>
      <c r="E291" s="201"/>
      <c r="F291" s="362"/>
      <c r="G291" s="362"/>
      <c r="H291" s="362"/>
      <c r="I291" s="201"/>
      <c r="J291" s="202"/>
      <c r="K291" s="202"/>
      <c r="L291" s="359"/>
      <c r="M291" s="201"/>
      <c r="N291" s="359"/>
      <c r="O291" s="359"/>
      <c r="P291" s="359"/>
      <c r="Q291" s="201"/>
      <c r="R291" s="201"/>
      <c r="S291" s="201"/>
      <c r="T291" s="203"/>
      <c r="U291" s="204"/>
      <c r="V291" s="204"/>
      <c r="W291" s="205"/>
      <c r="X291" s="205"/>
      <c r="Y291" s="205"/>
      <c r="Z291" s="205"/>
      <c r="AA291" s="206"/>
      <c r="AB291" s="207"/>
      <c r="AC291" s="208"/>
    </row>
    <row r="292" spans="2:29" ht="26.25" customHeight="1" thickBot="1">
      <c r="B292" s="499" t="s">
        <v>31</v>
      </c>
      <c r="C292" s="500"/>
      <c r="D292" s="209" t="s">
        <v>32</v>
      </c>
      <c r="E292" s="210" t="s">
        <v>33</v>
      </c>
      <c r="F292" s="210" t="s">
        <v>34</v>
      </c>
      <c r="G292" s="210" t="s">
        <v>35</v>
      </c>
      <c r="H292" s="505" t="s">
        <v>36</v>
      </c>
      <c r="I292" s="506"/>
      <c r="J292" s="507"/>
      <c r="K292" s="508"/>
      <c r="L292" s="51"/>
      <c r="M292" s="51"/>
      <c r="N292" s="509" t="s">
        <v>37</v>
      </c>
      <c r="O292" s="510"/>
      <c r="P292" s="511"/>
      <c r="Q292" s="201"/>
      <c r="R292" s="201"/>
      <c r="S292" s="201"/>
      <c r="T292" s="203"/>
      <c r="U292" s="204"/>
      <c r="V292" s="204"/>
      <c r="W292" s="205"/>
      <c r="X292" s="205"/>
      <c r="Y292" s="205"/>
      <c r="Z292" s="205"/>
      <c r="AA292" s="206"/>
      <c r="AB292" s="207"/>
      <c r="AC292" s="208"/>
    </row>
    <row r="293" spans="2:29" ht="26.25" customHeight="1">
      <c r="B293" s="501"/>
      <c r="C293" s="502"/>
      <c r="D293" s="512">
        <f>SUMPRODUCT(1/COUNTIF(D8:D290,D8:D290))</f>
        <v>76.000000000000128</v>
      </c>
      <c r="E293" s="512">
        <f>SUBTOTAL(3,D8:D290)</f>
        <v>283</v>
      </c>
      <c r="F293" s="512">
        <f>SUMPRODUCT(1/COUNTIF(F8:F290,F8:F290))</f>
        <v>26.999999999999979</v>
      </c>
      <c r="G293" s="515">
        <f>SUMPRODUCT(1/COUNTIF(G8:G290,G8:G290))-8</f>
        <v>67.000000000000057</v>
      </c>
      <c r="H293" s="211" t="s">
        <v>72</v>
      </c>
      <c r="I293" s="212">
        <f>COUNTIF(H8:H290,"a")</f>
        <v>72</v>
      </c>
      <c r="J293" s="213"/>
      <c r="K293" s="214"/>
      <c r="L293" s="215"/>
      <c r="M293" s="216"/>
      <c r="N293" s="217" t="s">
        <v>38</v>
      </c>
      <c r="O293" s="218" t="s">
        <v>39</v>
      </c>
      <c r="P293" s="219" t="s">
        <v>40</v>
      </c>
      <c r="Q293" s="201"/>
      <c r="R293" s="201"/>
      <c r="S293" s="201"/>
      <c r="T293" s="203"/>
      <c r="U293" s="204"/>
      <c r="V293" s="204"/>
      <c r="W293" s="205"/>
      <c r="X293" s="205"/>
      <c r="Y293" s="205"/>
      <c r="Z293" s="205"/>
      <c r="AA293" s="206"/>
      <c r="AB293" s="207"/>
      <c r="AC293" s="208"/>
    </row>
    <row r="294" spans="2:29" ht="26.25" customHeight="1">
      <c r="B294" s="501"/>
      <c r="C294" s="502"/>
      <c r="D294" s="513"/>
      <c r="E294" s="513"/>
      <c r="F294" s="513"/>
      <c r="G294" s="516"/>
      <c r="H294" s="220" t="s">
        <v>759</v>
      </c>
      <c r="I294" s="221">
        <f>COUNTIF(H8:H290,"b")</f>
        <v>22</v>
      </c>
      <c r="J294" s="213"/>
      <c r="K294" s="214"/>
      <c r="L294" s="222"/>
      <c r="M294" s="223" t="s">
        <v>38</v>
      </c>
      <c r="N294" s="224">
        <f>SUBTOTAL(9,N8:N290)</f>
        <v>425</v>
      </c>
      <c r="O294" s="225">
        <f>SUBTOTAL(9,O8:O290)</f>
        <v>133</v>
      </c>
      <c r="P294" s="226">
        <f>SUBTOTAL(9,P8:P290)</f>
        <v>292</v>
      </c>
      <c r="Q294" s="201"/>
      <c r="R294" s="201"/>
      <c r="S294" s="201"/>
      <c r="T294" s="203"/>
      <c r="U294" s="204"/>
      <c r="V294" s="204"/>
      <c r="W294" s="205"/>
      <c r="X294" s="205"/>
      <c r="Y294" s="205"/>
      <c r="Z294" s="205"/>
      <c r="AA294" s="206"/>
      <c r="AB294" s="207"/>
      <c r="AC294" s="208"/>
    </row>
    <row r="295" spans="2:29" ht="26.25" customHeight="1" thickBot="1">
      <c r="B295" s="501"/>
      <c r="C295" s="502"/>
      <c r="D295" s="513"/>
      <c r="E295" s="513"/>
      <c r="F295" s="513"/>
      <c r="G295" s="516"/>
      <c r="H295" s="227" t="s">
        <v>73</v>
      </c>
      <c r="I295" s="228">
        <f>COUNTIF(H8:H290,"c")</f>
        <v>189</v>
      </c>
      <c r="J295" s="213"/>
      <c r="K295" s="214"/>
      <c r="L295" s="229"/>
      <c r="M295" s="230" t="s">
        <v>41</v>
      </c>
      <c r="N295" s="231">
        <f>SUBTOTAL(1,N8:N290)</f>
        <v>1.5017667844522968</v>
      </c>
      <c r="O295" s="232">
        <f>SUBTOTAL(1,O8:O290)</f>
        <v>0.46996466431095407</v>
      </c>
      <c r="P295" s="233">
        <f>SUBTOTAL(1,P8:P290)</f>
        <v>1.0318021201413428</v>
      </c>
      <c r="Q295" s="208"/>
      <c r="R295" s="208"/>
    </row>
    <row r="296" spans="2:29" ht="26.25" customHeight="1" thickBot="1">
      <c r="B296" s="503"/>
      <c r="C296" s="504"/>
      <c r="D296" s="514"/>
      <c r="E296" s="514"/>
      <c r="F296" s="514"/>
      <c r="G296" s="517"/>
      <c r="H296" s="234" t="s">
        <v>778</v>
      </c>
      <c r="I296" s="235">
        <f>COUNTIF(H8:H290,"d")</f>
        <v>0</v>
      </c>
      <c r="K296" s="55"/>
      <c r="L296" s="236"/>
    </row>
    <row r="297" spans="2:29" ht="24.95" customHeight="1">
      <c r="B297" s="25" t="s">
        <v>802</v>
      </c>
      <c r="H297" s="237"/>
      <c r="K297" s="55"/>
      <c r="L297" s="236"/>
    </row>
    <row r="298" spans="2:29" ht="24.95" customHeight="1" thickBot="1"/>
    <row r="299" spans="2:29" ht="24.95" customHeight="1">
      <c r="D299" s="217" t="s">
        <v>26</v>
      </c>
      <c r="E299" s="218">
        <f>COUNTIF($F$8:$F$290,D299)</f>
        <v>83</v>
      </c>
      <c r="F299" s="218" t="s">
        <v>30</v>
      </c>
      <c r="G299" s="417">
        <f t="shared" ref="G299:G305" si="60">COUNTIF($F$8:$F$290,F299)</f>
        <v>5</v>
      </c>
    </row>
    <row r="300" spans="2:29">
      <c r="D300" s="418" t="s">
        <v>27</v>
      </c>
      <c r="E300" s="419">
        <f>COUNTIF($F$8:$F$290,D300)</f>
        <v>28</v>
      </c>
      <c r="F300" s="419" t="s">
        <v>779</v>
      </c>
      <c r="G300" s="420">
        <f t="shared" si="60"/>
        <v>11</v>
      </c>
    </row>
    <row r="301" spans="2:29">
      <c r="D301" s="418" t="s">
        <v>69</v>
      </c>
      <c r="E301" s="421">
        <f>COUNTIF($F$8:$F$290,D301)</f>
        <v>26</v>
      </c>
      <c r="F301" s="419" t="s">
        <v>780</v>
      </c>
      <c r="G301" s="420">
        <f t="shared" si="60"/>
        <v>5</v>
      </c>
    </row>
    <row r="302" spans="2:29">
      <c r="D302" s="418" t="s">
        <v>70</v>
      </c>
      <c r="E302" s="422">
        <f>COUNTIF($F$8:$F$290,D302)</f>
        <v>22</v>
      </c>
      <c r="F302" s="419" t="s">
        <v>781</v>
      </c>
      <c r="G302" s="420">
        <f t="shared" si="60"/>
        <v>7</v>
      </c>
    </row>
    <row r="303" spans="2:29">
      <c r="D303" s="418" t="s">
        <v>68</v>
      </c>
      <c r="E303" s="419">
        <f>COUNTIF($F$8:$F$290,D303)</f>
        <v>16</v>
      </c>
      <c r="F303" s="419" t="s">
        <v>782</v>
      </c>
      <c r="G303" s="420">
        <f t="shared" si="60"/>
        <v>1</v>
      </c>
    </row>
    <row r="304" spans="2:29">
      <c r="D304" s="418" t="s">
        <v>750</v>
      </c>
      <c r="E304" s="421">
        <f t="shared" ref="E304:E313" si="61">COUNTIF($F$8:$F$290,D304)</f>
        <v>13</v>
      </c>
      <c r="F304" s="419" t="s">
        <v>783</v>
      </c>
      <c r="G304" s="420">
        <f>COUNTIF($F$8:$F$290,F304)</f>
        <v>2</v>
      </c>
    </row>
    <row r="305" spans="1:29" s="26" customFormat="1" ht="14.25" thickBot="1">
      <c r="A305" s="25"/>
      <c r="B305" s="25"/>
      <c r="C305" s="25"/>
      <c r="D305" s="418" t="s">
        <v>784</v>
      </c>
      <c r="E305" s="419">
        <f>COUNTIF($F$8:$F$290,D305)+1</f>
        <v>4</v>
      </c>
      <c r="F305" s="422" t="s">
        <v>698</v>
      </c>
      <c r="G305" s="420">
        <f t="shared" si="60"/>
        <v>5</v>
      </c>
      <c r="I305" s="25"/>
      <c r="J305" s="25"/>
      <c r="K305" s="25"/>
      <c r="M305" s="25"/>
      <c r="Q305" s="25"/>
      <c r="R305" s="25"/>
      <c r="S305" s="25"/>
      <c r="T305" s="25"/>
      <c r="U305" s="25"/>
      <c r="V305" s="25"/>
      <c r="W305" s="25"/>
      <c r="X305" s="25"/>
      <c r="Y305" s="25"/>
      <c r="Z305" s="25"/>
      <c r="AA305" s="25"/>
      <c r="AC305" s="25"/>
    </row>
    <row r="306" spans="1:29" s="26" customFormat="1" ht="15" thickTop="1" thickBot="1">
      <c r="A306" s="25"/>
      <c r="B306" s="25"/>
      <c r="C306" s="25"/>
      <c r="D306" s="418" t="s">
        <v>789</v>
      </c>
      <c r="E306" s="419">
        <f t="shared" si="61"/>
        <v>7</v>
      </c>
      <c r="F306" s="423" t="s">
        <v>74</v>
      </c>
      <c r="G306" s="424">
        <f>SUM(G299:G305)</f>
        <v>36</v>
      </c>
      <c r="I306" s="25"/>
      <c r="J306" s="25"/>
      <c r="K306" s="25"/>
      <c r="M306" s="25"/>
      <c r="Q306" s="25"/>
      <c r="R306" s="25"/>
      <c r="S306" s="25"/>
      <c r="T306" s="25"/>
      <c r="U306" s="25"/>
      <c r="V306" s="25"/>
      <c r="W306" s="25"/>
      <c r="X306" s="25"/>
      <c r="Y306" s="25"/>
      <c r="Z306" s="25"/>
      <c r="AA306" s="25"/>
      <c r="AC306" s="25"/>
    </row>
    <row r="307" spans="1:29" s="26" customFormat="1" ht="14.25" thickTop="1">
      <c r="A307" s="25"/>
      <c r="B307" s="25"/>
      <c r="C307" s="25"/>
      <c r="D307" s="418" t="s">
        <v>785</v>
      </c>
      <c r="E307" s="421">
        <f t="shared" si="61"/>
        <v>8</v>
      </c>
      <c r="F307" s="425" t="s">
        <v>29</v>
      </c>
      <c r="G307" s="426">
        <f>COUNTIF($F$8:$F$290,F307)</f>
        <v>18</v>
      </c>
      <c r="I307" s="25"/>
      <c r="J307" s="25"/>
      <c r="K307" s="25"/>
      <c r="M307" s="25"/>
      <c r="Q307" s="25"/>
      <c r="R307" s="25"/>
      <c r="S307" s="25"/>
      <c r="T307" s="25"/>
      <c r="U307" s="25"/>
      <c r="V307" s="25"/>
      <c r="W307" s="25"/>
      <c r="X307" s="25"/>
      <c r="Y307" s="25"/>
      <c r="Z307" s="25"/>
      <c r="AA307" s="25"/>
      <c r="AC307" s="25"/>
    </row>
    <row r="308" spans="1:29" s="26" customFormat="1">
      <c r="A308" s="25"/>
      <c r="B308" s="25"/>
      <c r="C308" s="25"/>
      <c r="D308" s="418" t="s">
        <v>786</v>
      </c>
      <c r="E308" s="419">
        <f t="shared" si="61"/>
        <v>3</v>
      </c>
      <c r="F308" s="419" t="s">
        <v>788</v>
      </c>
      <c r="G308" s="427">
        <f>COUNTIF($F$8:$F$290,F308)</f>
        <v>2</v>
      </c>
      <c r="I308" s="25"/>
      <c r="J308" s="25"/>
      <c r="K308" s="25"/>
      <c r="M308" s="25"/>
      <c r="Q308" s="25"/>
      <c r="R308" s="25"/>
      <c r="S308" s="25"/>
      <c r="T308" s="25"/>
      <c r="U308" s="25"/>
      <c r="V308" s="25"/>
      <c r="W308" s="25"/>
      <c r="X308" s="25"/>
      <c r="Y308" s="25"/>
      <c r="Z308" s="25"/>
      <c r="AA308" s="25"/>
      <c r="AC308" s="25"/>
    </row>
    <row r="309" spans="1:29" s="26" customFormat="1">
      <c r="A309" s="25"/>
      <c r="B309" s="25"/>
      <c r="C309" s="25"/>
      <c r="D309" s="455" t="s">
        <v>787</v>
      </c>
      <c r="E309" s="419">
        <f t="shared" si="61"/>
        <v>1</v>
      </c>
      <c r="F309" s="422" t="s">
        <v>790</v>
      </c>
      <c r="G309" s="420">
        <f>COUNTIF($F$8:$F$290,F309)</f>
        <v>2</v>
      </c>
      <c r="I309" s="25"/>
      <c r="J309" s="25"/>
      <c r="K309" s="25"/>
      <c r="M309" s="25"/>
      <c r="Q309" s="25"/>
      <c r="R309" s="25"/>
      <c r="S309" s="25"/>
      <c r="T309" s="25"/>
      <c r="U309" s="25"/>
      <c r="V309" s="25"/>
      <c r="W309" s="25"/>
      <c r="X309" s="25"/>
      <c r="Y309" s="25"/>
      <c r="Z309" s="25"/>
      <c r="AA309" s="25"/>
      <c r="AC309" s="25"/>
    </row>
    <row r="310" spans="1:29" s="26" customFormat="1">
      <c r="A310" s="25"/>
      <c r="B310" s="25"/>
      <c r="C310" s="25"/>
      <c r="D310" s="418" t="s">
        <v>1601</v>
      </c>
      <c r="E310" s="421">
        <f t="shared" si="61"/>
        <v>5</v>
      </c>
      <c r="F310" s="419" t="s">
        <v>791</v>
      </c>
      <c r="G310" s="427">
        <f>COUNTIF($F$8:$F$290,F310)</f>
        <v>3</v>
      </c>
      <c r="I310" s="25"/>
      <c r="J310" s="25"/>
      <c r="K310" s="25"/>
      <c r="M310" s="25"/>
      <c r="Q310" s="25"/>
      <c r="R310" s="25"/>
      <c r="S310" s="25"/>
      <c r="T310" s="25"/>
      <c r="U310" s="25"/>
      <c r="V310" s="25"/>
      <c r="W310" s="25"/>
      <c r="X310" s="25"/>
      <c r="Y310" s="25"/>
      <c r="Z310" s="25"/>
      <c r="AA310" s="25"/>
      <c r="AC310" s="25"/>
    </row>
    <row r="311" spans="1:29" s="26" customFormat="1">
      <c r="A311" s="25"/>
      <c r="B311" s="25"/>
      <c r="C311" s="25"/>
      <c r="D311" s="495" t="s">
        <v>1600</v>
      </c>
      <c r="E311" s="419">
        <f t="shared" si="61"/>
        <v>1</v>
      </c>
      <c r="F311" s="419"/>
      <c r="G311" s="427"/>
      <c r="I311" s="25"/>
      <c r="J311" s="25"/>
      <c r="K311" s="25"/>
      <c r="M311" s="25"/>
      <c r="Q311" s="25"/>
      <c r="R311" s="25"/>
      <c r="S311" s="25"/>
      <c r="T311" s="25"/>
      <c r="U311" s="25"/>
      <c r="V311" s="25"/>
      <c r="W311" s="25"/>
      <c r="X311" s="25"/>
      <c r="Y311" s="25"/>
      <c r="Z311" s="25"/>
      <c r="AA311" s="25"/>
      <c r="AC311" s="25"/>
    </row>
    <row r="312" spans="1:29" s="26" customFormat="1">
      <c r="A312" s="25"/>
      <c r="B312" s="25"/>
      <c r="C312" s="25"/>
      <c r="D312" s="418" t="s">
        <v>1603</v>
      </c>
      <c r="E312" s="419">
        <f>COUNTIF($F$8:$F$290,D312)</f>
        <v>1</v>
      </c>
      <c r="F312" s="419"/>
      <c r="G312" s="427"/>
      <c r="I312" s="25"/>
      <c r="J312" s="25"/>
      <c r="K312" s="25"/>
      <c r="M312" s="25"/>
      <c r="Q312" s="25"/>
      <c r="R312" s="25"/>
      <c r="S312" s="25"/>
      <c r="T312" s="25"/>
      <c r="U312" s="25"/>
      <c r="V312" s="25"/>
      <c r="W312" s="25"/>
      <c r="X312" s="25"/>
      <c r="Y312" s="25"/>
      <c r="Z312" s="25"/>
      <c r="AA312" s="25"/>
      <c r="AC312" s="25"/>
    </row>
    <row r="313" spans="1:29" s="26" customFormat="1" ht="14.25" thickBot="1">
      <c r="A313" s="25"/>
      <c r="B313" s="25"/>
      <c r="C313" s="25"/>
      <c r="D313" s="418" t="s">
        <v>1073</v>
      </c>
      <c r="E313" s="419">
        <f t="shared" si="61"/>
        <v>4</v>
      </c>
      <c r="F313" s="456"/>
      <c r="G313" s="457"/>
      <c r="I313" s="25"/>
      <c r="J313" s="25"/>
      <c r="K313" s="25"/>
      <c r="M313" s="25"/>
      <c r="Q313" s="25"/>
      <c r="R313" s="25"/>
      <c r="S313" s="25"/>
      <c r="T313" s="25"/>
      <c r="U313" s="25"/>
      <c r="V313" s="25"/>
      <c r="W313" s="25"/>
      <c r="X313" s="25"/>
      <c r="Y313" s="25"/>
      <c r="Z313" s="25"/>
      <c r="AA313" s="25"/>
      <c r="AC313" s="25"/>
    </row>
    <row r="314" spans="1:29" s="26" customFormat="1" ht="15" thickTop="1" thickBot="1">
      <c r="A314" s="25"/>
      <c r="B314" s="25"/>
      <c r="C314" s="25"/>
      <c r="D314" s="428" t="s">
        <v>74</v>
      </c>
      <c r="E314" s="429">
        <f>SUM(E299:E313)</f>
        <v>222</v>
      </c>
      <c r="I314" s="25"/>
      <c r="J314" s="25"/>
      <c r="K314" s="25"/>
      <c r="M314" s="25"/>
      <c r="Q314" s="25"/>
      <c r="R314" s="25"/>
      <c r="S314" s="25"/>
      <c r="T314" s="25"/>
      <c r="U314" s="25"/>
      <c r="V314" s="25"/>
      <c r="W314" s="25"/>
      <c r="X314" s="25"/>
      <c r="Y314" s="25"/>
      <c r="Z314" s="25"/>
      <c r="AA314" s="25"/>
      <c r="AC314" s="25"/>
    </row>
  </sheetData>
  <autoFilter ref="A6:AC290">
    <filterColumn colId="7" showButton="0"/>
    <filterColumn colId="9" showButton="0"/>
  </autoFilter>
  <mergeCells count="30">
    <mergeCell ref="Q4:Q6"/>
    <mergeCell ref="B4:B5"/>
    <mergeCell ref="C4:C5"/>
    <mergeCell ref="D4:D6"/>
    <mergeCell ref="E4:E6"/>
    <mergeCell ref="F4:F6"/>
    <mergeCell ref="G4:G6"/>
    <mergeCell ref="H4:I6"/>
    <mergeCell ref="J4:K6"/>
    <mergeCell ref="L4:L6"/>
    <mergeCell ref="M4:M6"/>
    <mergeCell ref="N4:P5"/>
    <mergeCell ref="R4:R6"/>
    <mergeCell ref="S4:S6"/>
    <mergeCell ref="T4:T6"/>
    <mergeCell ref="U4:AC4"/>
    <mergeCell ref="U5:U6"/>
    <mergeCell ref="V5:V6"/>
    <mergeCell ref="Y5:Y6"/>
    <mergeCell ref="Z5:Z6"/>
    <mergeCell ref="AB5:AC5"/>
    <mergeCell ref="Y144:Y148"/>
    <mergeCell ref="B292:C296"/>
    <mergeCell ref="H292:I292"/>
    <mergeCell ref="J292:K292"/>
    <mergeCell ref="N292:P292"/>
    <mergeCell ref="D293:D296"/>
    <mergeCell ref="E293:E296"/>
    <mergeCell ref="F293:F296"/>
    <mergeCell ref="G293:G296"/>
  </mergeCells>
  <phoneticPr fontId="21"/>
  <dataValidations disablePrompts="1" count="5">
    <dataValidation type="list" allowBlank="1" showInputMessage="1" showErrorMessage="1" sqref="WVQ160 JE160 TA160 ACW160 AMS160 AWO160 BGK160 BQG160 CAC160 CJY160 CTU160 DDQ160 DNM160 DXI160 EHE160 ERA160 FAW160 FKS160 FUO160 GEK160 GOG160 GYC160 HHY160 HRU160 IBQ160 ILM160 IVI160 JFE160 JPA160 JYW160 KIS160 KSO160 LCK160 LMG160 LWC160 MFY160 MPU160 MZQ160 NJM160 NTI160 ODE160 ONA160 OWW160 PGS160 PQO160 QAK160 QKG160 QUC160 RDY160 RNU160 RXQ160 SHM160 SRI160 TBE160 TLA160 TUW160 UES160 UOO160 UYK160 VIG160 VSC160 WBY160 WLU160 JF90 WLV90 WBZ90 VSD90 VIH90 UYL90 UOP90 UET90 TUX90 TLB90 TBF90 SRJ90 SHN90 RXR90 RNV90 RDZ90 QUD90 QKH90 QAL90 PQP90 PGT90 OWX90 ONB90 ODF90 NTJ90 NJN90 MZR90 MPV90 MFZ90 LWD90 LMH90 LCL90 KSP90 KIT90 JYX90 JPB90 JFF90 IVJ90 ILN90 IBR90 HRV90 HHZ90 GYD90 GOH90 GEL90 FUP90 FKT90 FAX90 ERB90 EHF90 DXJ90 DNN90 DDR90 CTV90 CJZ90 CAD90 BQH90 BGL90 AWP90 AMT90 ACX90 TB90 WVR90 WLU88:WLU89 WVQ88:WVQ89 JE88:JE89 TA88:TA89 ACW88:ACW89 AMS88:AMS89 AWO88:AWO89 BGK88:BGK89 BQG88:BQG89 CAC88:CAC89 CJY88:CJY89 CTU88:CTU89 DDQ88:DDQ89 DNM88:DNM89 DXI88:DXI89 EHE88:EHE89 ERA88:ERA89 FAW88:FAW89 FKS88:FKS89 FUO88:FUO89 GEK88:GEK89 GOG88:GOG89 GYC88:GYC89 HHY88:HHY89 HRU88:HRU89 IBQ88:IBQ89 ILM88:ILM89 IVI88:IVI89 JFE88:JFE89 JPA88:JPA89 JYW88:JYW89 KIS88:KIS89 KSO88:KSO89 LCK88:LCK89 LMG88:LMG89 LWC88:LWC89 MFY88:MFY89 MPU88:MPU89 MZQ88:MZQ89 NJM88:NJM89 NTI88:NTI89 ODE88:ODE89 ONA88:ONA89 OWW88:OWW89 PGS88:PGS89 PQO88:PQO89 QAK88:QAK89 QKG88:QKG89 QUC88:QUC89 RDY88:RDY89 RNU88:RNU89 RXQ88:RXQ89 SHM88:SHM89 SRI88:SRI89 TBE88:TBE89 TLA88:TLA89 TUW88:TUW89 UES88:UES89 UOO88:UOO89 UYK88:UYK89 VIG88:VIG89 VSC88:VSC89 AB117 WBY88:WBY89">
      <formula1>#REF!</formula1>
    </dataValidation>
    <dataValidation type="list" allowBlank="1" showInputMessage="1" sqref="BGK153:BGK156 AWO141:AWO151 BGK141:BGK151 BQG141:BQG151 CAC141:CAC151 CJY141:CJY151 CTU141:CTU151 DDQ141:DDQ151 DNM141:DNM151 DXI141:DXI151 EHE141:EHE151 ERA141:ERA151 FAW141:FAW151 FKS141:FKS151 FUO141:FUO151 GEK141:GEK151 GOG141:GOG151 GYC141:GYC151 HHY141:HHY151 HRU141:HRU151 IBQ141:IBQ151 ILM141:ILM151 IVI141:IVI151 JFE141:JFE151 JPA141:JPA151 JYW141:JYW151 KIS141:KIS151 KSO141:KSO151 LCK141:LCK151 LMG141:LMG151 LWC141:LWC151 MFY141:MFY151 MPU141:MPU151 MZQ141:MZQ151 NJM141:NJM151 NTI141:NTI151 ODE141:ODE151 ONA141:ONA151 OWW141:OWW151 PGS141:PGS151 PQO141:PQO151 QAK141:QAK151 QKG141:QKG151 QUC141:QUC151 RDY141:RDY151 RNU141:RNU151 RXQ141:RXQ151 SHM141:SHM151 SRI141:SRI151 TBE141:TBE151 TLA141:TLA151 TUW141:TUW151 UES141:UES151 UOO141:UOO151 UYK141:UYK151 VIG141:VIG151 VSC141:VSC151 WBY141:WBY151 WLU141:WLU151 WVQ141:WVQ151 JE141:JE151 TA141:TA151 ACW141:ACW151 AMS141:AMS151 AMJ152 ACN152 SR152 IV152 WVH152 WLL152 WBP152 VRT152 VHX152 UYB152 UOF152 UEJ152 TUN152 TKR152 TAV152 SQZ152 SHD152 RXH152 RNL152 RDP152 QTT152 QJX152 QAB152 PQF152 PGJ152 OWN152 OMR152 OCV152 NSZ152 NJD152 MZH152 MPL152 MFP152 LVT152 LLX152 LCB152 KSF152 KIJ152 JYN152 JOR152 JEV152 IUZ152 ILD152 IBH152 HRL152 HHP152 GXT152 GNX152 GEB152 FUF152 FKJ152 FAN152 EQR152 EGV152 DWZ152 DND152 DDH152 CTL152 CJP152 BZT152 BPX152 BGB152 AWF152 AWO153:AWO156 AMS153:AMS156 ACW153:ACW156 TA153:TA156 JE153:JE156 WVQ153:WVQ156 WLU153:WLU156 WBY153:WBY156 VSC153:VSC156 VIG153:VIG156 UYK153:UYK156 UOO153:UOO156 UES153:UES156 TUW153:TUW156 TLA153:TLA156 TBE153:TBE156 SRI153:SRI156 SHM153:SHM156 RXQ153:RXQ156 RNU153:RNU156 RDY153:RDY156 QUC153:QUC156 QKG153:QKG156 QAK153:QAK156 PQO153:PQO156 PGS153:PGS156 OWW153:OWW156 ONA153:ONA156 ODE153:ODE156 NTI153:NTI156 NJM153:NJM156 MZQ153:MZQ156 MPU153:MPU156 MFY153:MFY156 LWC153:LWC156 LMG153:LMG156 LCK153:LCK156 KSO153:KSO156 KIS153:KIS156 JYW153:JYW156 JPA153:JPA156 JFE153:JFE156 IVI153:IVI156 ILM153:ILM156 IBQ153:IBQ156 HRU153:HRU156 HHY153:HHY156 GYC153:GYC156 GOG153:GOG156 GEK153:GEK156 FUO153:FUO156 FKS153:FKS156 FAW153:FAW156 ERA153:ERA156 EHE153:EHE156 DXI153:DXI156 DNM153:DNM156 DDQ153:DDQ156 CTU153:CTU156 CJY153:CJY156 CAC153:CAC156 BQG153:BQG156">
      <formula1>$U$7:$X$7</formula1>
    </dataValidation>
    <dataValidation type="list" allowBlank="1" showInputMessage="1" showErrorMessage="1" sqref="W7:X7 W245:X245 W117:X117 W17:X18 W144:X150 W101:X102">
      <formula1>"○,×"</formula1>
    </dataValidation>
    <dataValidation type="list" allowBlank="1" showInputMessage="1" showErrorMessage="1" sqref="VIG34:VIG36 VSC161:VSC164 VIG161:VIG164 UYK161:UYK164 UOO161:UOO164 UES161:UES164 TUW161:TUW164 TLA161:TLA164 TBE161:TBE164 SRI161:SRI164 SHM161:SHM164 RXQ161:RXQ164 RNU161:RNU164 RDY161:RDY164 QUC161:QUC164 QKG161:QKG164 QAK161:QAK164 PQO161:PQO164 PGS161:PGS164 OWW161:OWW164 ONA161:ONA164 ODE161:ODE164 NTI161:NTI164 NJM161:NJM164 MZQ161:MZQ164 MPU161:MPU164 MFY161:MFY164 LWC161:LWC164 LMG161:LMG164 LCK161:LCK164 KSO161:KSO164 KIS161:KIS164 JYW161:JYW164 JPA161:JPA164 JFE161:JFE164 IVI161:IVI164 ILM161:ILM164 IBQ161:IBQ164 HRU161:HRU164 HHY161:HHY164 GYC161:GYC164 GOG161:GOG164 GEK161:GEK164 FUO161:FUO164 FKS161:FKS164 FAW161:FAW164 ERA161:ERA164 EHE161:EHE164 DXI161:DXI164 DNM161:DNM164 DDQ161:DDQ164 CTU161:CTU164 CJY161:CJY164 CAC161:CAC164 BQG161:BQG164 BGK161:BGK164 AWO161:AWO164 AMS161:AMS164 ACW161:ACW164 TA161:TA164 JE161:JE164 WVQ161:WVQ164 WLU161:WLU164 WBY161:WBY164 WLU101:WLU102 WVQ101:WVQ102 JE101:JE102 TA101:TA102 ACW101:ACW102 AMS101:AMS102 AWO101:AWO102 BGK101:BGK102 BQG101:BQG102 CAC101:CAC102 CJY101:CJY102 CTU101:CTU102 DDQ101:DDQ102 DNM101:DNM102 DXI101:DXI102 EHE101:EHE102 ERA101:ERA102 FAW101:FAW102 FKS101:FKS102 FUO101:FUO102 GEK101:GEK102 GOG101:GOG102 GYC101:GYC102 HHY101:HHY102 HRU101:HRU102 IBQ101:IBQ102 ILM101:ILM102 IVI101:IVI102 JFE101:JFE102 JPA101:JPA102 JYW101:JYW102 KIS101:KIS102 KSO101:KSO102 LCK101:LCK102 LMG101:LMG102 LWC101:LWC102 MFY101:MFY102 MPU101:MPU102 MZQ101:MZQ102 NJM101:NJM102 NTI101:NTI102 ODE101:ODE102 ONA101:ONA102 OWW101:OWW102 PGS101:PGS102 PQO101:PQO102 QAK101:QAK102 QKG101:QKG102 QUC101:QUC102 RDY101:RDY102 RNU101:RNU102 RXQ101:RXQ102 SHM101:SHM102 SRI101:SRI102 TBE101:TBE102 TLA101:TLA102 TUW101:TUW102 UES101:UES102 UOO101:UOO102 UYK101:UYK102 VIG101:VIG102 VSC101:VSC102 WLL97:WLL100 WVH97:WVH100 IV97:IV100 SR97:SR100 ACN97:ACN100 AMJ97:AMJ100 AWF97:AWF100 BGB97:BGB100 BPX97:BPX100 BZT97:BZT100 CJP97:CJP100 CTL97:CTL100 DDH97:DDH100 DND97:DND100 DWZ97:DWZ100 EGV97:EGV100 EQR97:EQR100 FAN97:FAN100 FKJ97:FKJ100 FUF97:FUF100 GEB97:GEB100 GNX97:GNX100 GXT97:GXT100 HHP97:HHP100 HRL97:HRL100 IBH97:IBH100 ILD97:ILD100 IUZ97:IUZ100 JEV97:JEV100 JOR97:JOR100 JYN97:JYN100 KIJ97:KIJ100 KSF97:KSF100 LCB97:LCB100 LLX97:LLX100 LVT97:LVT100 MFP97:MFP100 MPL97:MPL100 MZH97:MZH100 NJD97:NJD100 NSZ97:NSZ100 OCV97:OCV100 OMR97:OMR100 OWN97:OWN100 PGJ97:PGJ100 PQF97:PQF100 QAB97:QAB100 QJX97:QJX100 QTT97:QTT100 RDP97:RDP100 RNL97:RNL100 RXH97:RXH100 SHD97:SHD100 SQZ97:SQZ100 TAV97:TAV100 TKR97:TKR100 TUN97:TUN100 UEJ97:UEJ100 UOF97:UOF100 UYB97:UYB100 VHX97:VHX100 VRT97:VRT100 ACW77:ACW80 WLU159 WBY159 VSC159 VIG159 UYK159 UOO159 UES159 TUW159 TLA159 TBE159 SRI159 SHM159 RXQ159 RNU159 RDY159 QUC159 QKG159 QAK159 PQO159 PGS159 OWW159 ONA159 ODE159 NTI159 NJM159 MZQ159 MPU159 MFY159 LWC159 LMG159 LCK159 KSO159 KIS159 JYW159 JPA159 JFE159 IVI159 ILM159 IBQ159 HRU159 HHY159 GYC159 GOG159 GEK159 FUO159 FKS159 FAW159 ERA159 EHE159 DXI159 DNM159 DDQ159 CTU159 CJY159 CAC159 BQG159 BGK159 AWO159 AMS159 ACW159 TA159 JE159 VSC34:VSC36 JE234 WBP97:WBP100 WBY101:WBY102 TA234 ACW234 AMS234 AWO234 BGK234 BQG234 CAC234 CJY234 CTU234 DDQ234 DNM234 DXI234 EHE234 ERA234 FAW234 FKS234 FUO234 GEK234 GOG234 GYC234 HHY234 HRU234 IBQ234 ILM234 IVI234 JFE234 JPA234 JYW234 KIS234 KSO234 LCK234 LMG234 LWC234 MFY234 MPU234 MZQ234 NJM234 NTI234 ODE234 ONA234 OWW234 PGS234 PQO234 QAK234 QKG234 QUC234 RDY234 RNU234 RXQ234 SHM234 SRI234 TBE234 TLA234 TUW234 UES234 UOO234 UYK234 VIG234 VSC234 WBY234 WLU234 WVQ234 WVQ159 AMS77:AMS80 AWO77:AWO80 BGK77:BGK80 BQG77:BQG80 CAC77:CAC80 CJY77:CJY80 CTU77:CTU80 DDQ77:DDQ80 DNM77:DNM80 DXI77:DXI80 EHE77:EHE80 ERA77:ERA80 FAW77:FAW80 FKS77:FKS80 FUO77:FUO80 GEK77:GEK80 GOG77:GOG80 GYC77:GYC80 HHY77:HHY80 HRU77:HRU80 IBQ77:IBQ80 ILM77:ILM80 IVI77:IVI80 JFE77:JFE80 JPA77:JPA80 JYW77:JYW80 KIS77:KIS80 KSO77:KSO80 LCK77:LCK80 LMG77:LMG80 LWC77:LWC80 MFY77:MFY80 MPU77:MPU80 MZQ77:MZQ80 NJM77:NJM80 NTI77:NTI80 ODE77:ODE80 ONA77:ONA80 OWW77:OWW80 PGS77:PGS80 PQO77:PQO80 QAK77:QAK80 QKG77:QKG80 QUC77:QUC80 RDY77:RDY80 RNU77:RNU80 RXQ77:RXQ80 SHM77:SHM80 SRI77:SRI80 TBE77:TBE80 TLA77:TLA80 TUW77:TUW80 UES77:UES80 UOO77:UOO80 UYK77:UYK80 VIG77:VIG80 VSC77:VSC80 WBY77:WBY80 WLU77:WLU80 WVQ77:WVQ80 JE77:JE80 JE85:JE87 WVQ85:WVQ87 WLU85:WLU87 WBY85:WBY87 VSC85:VSC87 VIG85:VIG87 UYK85:UYK87 UOO85:UOO87 UES85:UES87 TUW85:TUW87 TLA85:TLA87 TBE85:TBE87 SRI85:SRI87 SHM85:SHM87 RXQ85:RXQ87 RNU85:RNU87 RDY85:RDY87 QUC85:QUC87 QKG85:QKG87 QAK85:QAK87 PQO85:PQO87 PGS85:PGS87 OWW85:OWW87 ONA85:ONA87 ODE85:ODE87 NTI85:NTI87 NJM85:NJM87 MZQ85:MZQ87 MPU85:MPU87 MFY85:MFY87 LWC85:LWC87 LMG85:LMG87 LCK85:LCK87 KSO85:KSO87 KIS85:KIS87 JYW85:JYW87 JPA85:JPA87 JFE85:JFE87 IVI85:IVI87 ILM85:ILM87 IBQ85:IBQ87 HRU85:HRU87 HHY85:HHY87 GYC85:GYC87 GOG85:GOG87 GEK85:GEK87 FUO85:FUO87 FKS85:FKS87 FAW85:FAW87 ERA85:ERA87 EHE85:EHE87 DXI85:DXI87 DNM85:DNM87 DDQ85:DDQ87 CTU85:CTU87 CJY85:CJY87 CAC85:CAC87 BQG85:BQG87 BGK85:BGK87 AWO85:AWO87 AMS85:AMS87 ACW85:ACW87 TA85:TA87 TA77:TA80 WBY34:WBY36 WLU34:WLU36 WVQ34:WVQ36 JE34:JE36 TA34:TA36 ACW34:ACW36 AMS34:AMS36 AWO34:AWO36 BGK34:BGK3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formula1>$U$7:$X$7</formula1>
    </dataValidation>
    <dataValidation type="list" allowBlank="1" showInputMessage="1" showErrorMessage="1" sqref="AB12:AB15">
      <formula1>"現状維持,見直し中,廃止"</formula1>
    </dataValidation>
  </dataValidations>
  <hyperlinks>
    <hyperlink ref="S82" r:id="rId1"/>
    <hyperlink ref="S151" r:id="rId2"/>
    <hyperlink ref="S176" r:id="rId3"/>
    <hyperlink ref="S244" r:id="rId4"/>
    <hyperlink ref="S288" r:id="rId5"/>
    <hyperlink ref="S290" r:id="rId6"/>
    <hyperlink ref="S77" r:id="rId7"/>
    <hyperlink ref="S76" r:id="rId8"/>
    <hyperlink ref="S92" r:id="rId9"/>
    <hyperlink ref="S93" r:id="rId10"/>
    <hyperlink ref="S252" r:id="rId11"/>
    <hyperlink ref="S253" r:id="rId12"/>
    <hyperlink ref="S8" r:id="rId13"/>
    <hyperlink ref="S9" r:id="rId14"/>
    <hyperlink ref="S279" r:id="rId15"/>
    <hyperlink ref="S105" r:id="rId16"/>
    <hyperlink ref="S45" r:id="rId17"/>
    <hyperlink ref="S36" r:id="rId18"/>
    <hyperlink ref="S256" r:id="rId19"/>
    <hyperlink ref="S80" r:id="rId20"/>
    <hyperlink ref="S81" r:id="rId21"/>
    <hyperlink ref="S284" r:id="rId22"/>
    <hyperlink ref="S269" r:id="rId23"/>
    <hyperlink ref="S114" r:id="rId24"/>
    <hyperlink ref="S113" r:id="rId25"/>
    <hyperlink ref="S112" r:id="rId26"/>
    <hyperlink ref="S116" r:id="rId27"/>
    <hyperlink ref="S12" r:id="rId28"/>
    <hyperlink ref="S154" display="http://www.kpta.or.jp/shanghai.html"/>
    <hyperlink ref="S155" display="http://www.kpta.or.jp/taiwan/index.html"/>
    <hyperlink ref="S37" r:id="rId29"/>
    <hyperlink ref="S259" r:id="rId30"/>
    <hyperlink ref="S67" r:id="rId31"/>
    <hyperlink ref="S72" r:id="rId32"/>
    <hyperlink ref="S66" r:id="rId33"/>
    <hyperlink ref="S68" r:id="rId34"/>
    <hyperlink ref="S69" r:id="rId35"/>
    <hyperlink ref="S70" r:id="rId36"/>
    <hyperlink ref="S71" r:id="rId37"/>
    <hyperlink ref="S178" r:id="rId38"/>
    <hyperlink ref="S141" r:id="rId39"/>
    <hyperlink ref="S47" r:id="rId40"/>
    <hyperlink ref="S48" r:id="rId41"/>
    <hyperlink ref="S46" r:id="rId42"/>
    <hyperlink ref="S156" r:id="rId43"/>
    <hyperlink ref="S157" r:id="rId44"/>
    <hyperlink ref="S159" r:id="rId45"/>
    <hyperlink ref="S20" r:id="rId46"/>
    <hyperlink ref="S95" r:id="rId47"/>
    <hyperlink ref="S96" r:id="rId48"/>
    <hyperlink ref="S97" r:id="rId49"/>
    <hyperlink ref="S98" r:id="rId50"/>
    <hyperlink ref="S99" r:id="rId51"/>
    <hyperlink ref="S100" r:id="rId52"/>
    <hyperlink ref="S220:S226" r:id="rId53" display="http://www.hamamatsu-desk.info"/>
    <hyperlink ref="S220" r:id="rId54"/>
    <hyperlink ref="S205" r:id="rId55"/>
    <hyperlink ref="S206:S219" r:id="rId56" display="http://www.hamamatsu-desk.info"/>
    <hyperlink ref="S218" r:id="rId57"/>
    <hyperlink ref="S219" r:id="rId58"/>
    <hyperlink ref="S222" r:id="rId59"/>
    <hyperlink ref="S223" r:id="rId60"/>
    <hyperlink ref="S224" r:id="rId61"/>
    <hyperlink ref="S225" r:id="rId62"/>
    <hyperlink ref="S171" r:id="rId63" display="http://kumamoto-shanghai.com/"/>
    <hyperlink ref="S275" r:id="rId64"/>
    <hyperlink ref="S276" r:id="rId65" display="https://www.city.kurume.fukuoka.jp/1500soshiki/9089syoko/3010oshirase/2017-1019-1901-74.html"/>
    <hyperlink ref="S152" r:id="rId66"/>
    <hyperlink ref="S166" r:id="rId67"/>
    <hyperlink ref="S167" r:id="rId68"/>
    <hyperlink ref="S168" r:id="rId69"/>
    <hyperlink ref="S165" r:id="rId70" display="http://www.beautifuljapan.or.kr/"/>
    <hyperlink ref="S164" r:id="rId71"/>
    <hyperlink ref="S163" r:id="rId72"/>
    <hyperlink ref="S90" r:id="rId73"/>
    <hyperlink ref="S127" r:id="rId74"/>
    <hyperlink ref="S33" r:id="rId75"/>
    <hyperlink ref="S78" r:id="rId76"/>
    <hyperlink ref="S203" r:id="rId77"/>
    <hyperlink ref="S204" r:id="rId78"/>
    <hyperlink ref="S246" r:id="rId79"/>
    <hyperlink ref="S247" r:id="rId80"/>
    <hyperlink ref="S108" r:id="rId81"/>
    <hyperlink ref="S109" r:id="rId82"/>
    <hyperlink ref="S110:S111" r:id="rId83" display="https://www.mydome.jp/ibo/overseas/"/>
    <hyperlink ref="S131" r:id="rId84"/>
    <hyperlink ref="S132" r:id="rId85"/>
    <hyperlink ref="S134" r:id="rId86"/>
    <hyperlink ref="S133" r:id="rId87"/>
    <hyperlink ref="S24" r:id="rId88"/>
    <hyperlink ref="S25" r:id="rId89"/>
    <hyperlink ref="S26" r:id="rId90"/>
    <hyperlink ref="S27" r:id="rId91"/>
    <hyperlink ref="S28" r:id="rId92"/>
    <hyperlink ref="S32" r:id="rId93"/>
    <hyperlink ref="S23" r:id="rId94"/>
    <hyperlink ref="S121" r:id="rId95"/>
    <hyperlink ref="S199" r:id="rId96"/>
    <hyperlink ref="S200" r:id="rId97"/>
    <hyperlink ref="S201" r:id="rId98"/>
    <hyperlink ref="S186" r:id="rId99"/>
    <hyperlink ref="S183" r:id="rId100"/>
    <hyperlink ref="S184" r:id="rId101"/>
    <hyperlink ref="S185" r:id="rId102"/>
    <hyperlink ref="S187" r:id="rId103"/>
    <hyperlink ref="S188" r:id="rId104"/>
    <hyperlink ref="S189" r:id="rId105"/>
    <hyperlink ref="S202" r:id="rId106"/>
    <hyperlink ref="S280" r:id="rId107"/>
    <hyperlink ref="S91" r:id="rId108"/>
  </hyperlinks>
  <printOptions horizontalCentered="1"/>
  <pageMargins left="2.5684931506849314E-2" right="0" top="0.62992125984251968" bottom="0.39370078740157483" header="0.31496062992125984" footer="0.19685039370078741"/>
  <pageSetup paperSize="9" scale="36" fitToHeight="0" orientation="portrait" cellComments="asDisplayed" r:id="rId109"/>
  <headerFooter>
    <oddHeader>&amp;C&amp;"-,太字"&amp;18自治体の海外拠点一覧（令和元年９月末現在）&amp;R&amp;G　</oddHeader>
    <oddFooter>&amp;C&amp;P/&amp;N&amp;R&amp;"-,太字"&amp;18&amp;A</oddFooter>
  </headerFooter>
  <rowBreaks count="1" manualBreakCount="1">
    <brk id="276" max="16383" man="1"/>
  </rowBreaks>
  <drawing r:id="rId110"/>
  <legacyDrawing r:id="rId111"/>
  <legacyDrawingHF r:id="rId1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EU56"/>
  <sheetViews>
    <sheetView topLeftCell="A3" zoomScale="75" zoomScaleNormal="75" workbookViewId="0">
      <selection activeCell="G45" sqref="G45:G48"/>
    </sheetView>
  </sheetViews>
  <sheetFormatPr defaultRowHeight="13.5"/>
  <cols>
    <col min="1" max="1" width="1.625" customWidth="1"/>
    <col min="2" max="2" width="3.625" style="252" hidden="1" customWidth="1"/>
    <col min="3" max="3" width="7.25" style="252" customWidth="1"/>
    <col min="4" max="4" width="13.125" style="340" customWidth="1"/>
    <col min="5" max="5" width="18.25" customWidth="1"/>
    <col min="6" max="7" width="13.375" style="340" customWidth="1"/>
    <col min="8" max="8" width="3.375" style="340" customWidth="1"/>
    <col min="9" max="9" width="13.625" customWidth="1"/>
    <col min="10" max="10" width="3.375" customWidth="1"/>
    <col min="11" max="11" width="12" customWidth="1"/>
    <col min="12" max="12" width="10.625" style="340" customWidth="1"/>
    <col min="13" max="13" width="15.25" customWidth="1"/>
    <col min="14" max="14" width="6.375" style="340" customWidth="1"/>
    <col min="15" max="16" width="5.625" style="340" customWidth="1"/>
    <col min="17" max="17" width="42.375" customWidth="1"/>
    <col min="18" max="18" width="55.5" customWidth="1"/>
    <col min="19" max="19" width="20.625" customWidth="1"/>
    <col min="20" max="20" width="18.875" style="340" customWidth="1"/>
    <col min="21" max="22" width="10.875" hidden="1" customWidth="1"/>
    <col min="23" max="23" width="9.875" hidden="1" customWidth="1"/>
    <col min="24" max="24" width="10.875" hidden="1" customWidth="1"/>
    <col min="25" max="25" width="10.25" hidden="1" customWidth="1"/>
    <col min="26" max="26" width="9.875" hidden="1" customWidth="1"/>
    <col min="27" max="27" width="9.125" hidden="1" customWidth="1"/>
    <col min="28" max="28" width="0" style="340" hidden="1" customWidth="1"/>
    <col min="29" max="29" width="0" hidden="1" customWidth="1"/>
  </cols>
  <sheetData>
    <row r="1" spans="1:16375" s="266" customFormat="1" hidden="1">
      <c r="B1" s="267"/>
      <c r="C1" s="267"/>
      <c r="D1" s="268"/>
      <c r="F1" s="268"/>
      <c r="G1" s="268"/>
      <c r="H1" s="268"/>
      <c r="L1" s="268"/>
      <c r="N1" s="268"/>
      <c r="O1" s="268"/>
      <c r="P1" s="268"/>
      <c r="T1" s="268"/>
      <c r="AB1" s="268"/>
    </row>
    <row r="2" spans="1:16375" s="266" customFormat="1" hidden="1">
      <c r="B2" s="267"/>
      <c r="C2" s="267"/>
      <c r="D2" s="268"/>
      <c r="F2" s="268"/>
      <c r="G2" s="268"/>
      <c r="H2" s="268"/>
      <c r="L2" s="268"/>
      <c r="N2" s="268"/>
      <c r="O2" s="268"/>
      <c r="P2" s="268"/>
      <c r="T2" s="268"/>
      <c r="AB2" s="268"/>
    </row>
    <row r="3" spans="1:16375" s="266" customFormat="1" ht="13.5" customHeight="1">
      <c r="B3" s="550" t="s">
        <v>0</v>
      </c>
      <c r="C3" s="550" t="s">
        <v>1</v>
      </c>
      <c r="D3" s="548" t="s">
        <v>2</v>
      </c>
      <c r="E3" s="548" t="s">
        <v>3</v>
      </c>
      <c r="F3" s="548" t="s">
        <v>44</v>
      </c>
      <c r="G3" s="548" t="s">
        <v>4</v>
      </c>
      <c r="H3" s="552" t="s">
        <v>5</v>
      </c>
      <c r="I3" s="553"/>
      <c r="J3" s="556" t="s">
        <v>45</v>
      </c>
      <c r="K3" s="557"/>
      <c r="L3" s="560" t="s">
        <v>46</v>
      </c>
      <c r="M3" s="548" t="s">
        <v>47</v>
      </c>
      <c r="N3" s="562" t="s">
        <v>48</v>
      </c>
      <c r="O3" s="563"/>
      <c r="P3" s="564"/>
      <c r="Q3" s="548" t="s">
        <v>49</v>
      </c>
      <c r="R3" s="548" t="s">
        <v>50</v>
      </c>
      <c r="S3" s="548" t="s">
        <v>76</v>
      </c>
      <c r="T3" s="548" t="s">
        <v>51</v>
      </c>
      <c r="U3" s="568" t="s">
        <v>19</v>
      </c>
      <c r="V3" s="569"/>
      <c r="W3" s="569"/>
      <c r="X3" s="569"/>
      <c r="Y3" s="569"/>
      <c r="Z3" s="569"/>
      <c r="AA3" s="569"/>
      <c r="AB3" s="569"/>
      <c r="AC3" s="570"/>
    </row>
    <row r="4" spans="1:16375" s="266" customFormat="1" ht="13.5" customHeight="1">
      <c r="B4" s="551"/>
      <c r="C4" s="551"/>
      <c r="D4" s="549"/>
      <c r="E4" s="549"/>
      <c r="F4" s="549"/>
      <c r="G4" s="549"/>
      <c r="H4" s="554"/>
      <c r="I4" s="555"/>
      <c r="J4" s="558"/>
      <c r="K4" s="559"/>
      <c r="L4" s="561"/>
      <c r="M4" s="549"/>
      <c r="N4" s="565"/>
      <c r="O4" s="566"/>
      <c r="P4" s="567"/>
      <c r="Q4" s="549"/>
      <c r="R4" s="549"/>
      <c r="S4" s="549"/>
      <c r="T4" s="549"/>
      <c r="U4" s="571" t="s">
        <v>52</v>
      </c>
      <c r="V4" s="571" t="s">
        <v>57</v>
      </c>
      <c r="W4" s="269" t="s">
        <v>20</v>
      </c>
      <c r="X4" s="269" t="s">
        <v>21</v>
      </c>
      <c r="Y4" s="573" t="s">
        <v>53</v>
      </c>
      <c r="Z4" s="574" t="s">
        <v>54</v>
      </c>
      <c r="AA4" s="270"/>
      <c r="AB4" s="576" t="s">
        <v>56</v>
      </c>
      <c r="AC4" s="577"/>
    </row>
    <row r="5" spans="1:16375" s="266" customFormat="1" ht="63" customHeight="1">
      <c r="B5" s="271" t="s">
        <v>75</v>
      </c>
      <c r="C5" s="271" t="s">
        <v>75</v>
      </c>
      <c r="D5" s="549"/>
      <c r="E5" s="549"/>
      <c r="F5" s="549"/>
      <c r="G5" s="549"/>
      <c r="H5" s="554"/>
      <c r="I5" s="555"/>
      <c r="J5" s="558"/>
      <c r="K5" s="559"/>
      <c r="L5" s="561"/>
      <c r="M5" s="549"/>
      <c r="N5" s="272" t="s">
        <v>6</v>
      </c>
      <c r="O5" s="273" t="s">
        <v>7</v>
      </c>
      <c r="P5" s="274" t="s">
        <v>8</v>
      </c>
      <c r="Q5" s="549"/>
      <c r="R5" s="549"/>
      <c r="S5" s="549"/>
      <c r="T5" s="549"/>
      <c r="U5" s="572"/>
      <c r="V5" s="572"/>
      <c r="W5" s="275" t="s">
        <v>22</v>
      </c>
      <c r="X5" s="276" t="s">
        <v>23</v>
      </c>
      <c r="Y5" s="573"/>
      <c r="Z5" s="575"/>
      <c r="AA5" s="277" t="s">
        <v>55</v>
      </c>
      <c r="AB5" s="278" t="s">
        <v>77</v>
      </c>
      <c r="AC5" s="279" t="s">
        <v>43</v>
      </c>
    </row>
    <row r="6" spans="1:16375" s="266" customFormat="1" ht="22.5" customHeight="1">
      <c r="B6" s="280"/>
      <c r="C6" s="280"/>
      <c r="D6" s="281"/>
      <c r="E6" s="281"/>
      <c r="F6" s="281"/>
      <c r="G6" s="281"/>
      <c r="H6" s="282"/>
      <c r="I6" s="283"/>
      <c r="J6" s="284"/>
      <c r="K6" s="285"/>
      <c r="L6" s="280"/>
      <c r="M6" s="281"/>
      <c r="N6" s="286" t="s">
        <v>42</v>
      </c>
      <c r="O6" s="287"/>
      <c r="P6" s="288"/>
      <c r="Q6" s="281"/>
      <c r="R6" s="281"/>
      <c r="S6" s="281"/>
      <c r="T6" s="281"/>
      <c r="U6" s="289" t="s">
        <v>24</v>
      </c>
      <c r="V6" s="289" t="s">
        <v>24</v>
      </c>
      <c r="W6" s="290"/>
      <c r="X6" s="290"/>
      <c r="Y6" s="291"/>
      <c r="Z6" s="6"/>
      <c r="AA6" s="292"/>
      <c r="AB6" s="2"/>
      <c r="AC6" s="1"/>
    </row>
    <row r="7" spans="1:16375" s="55" customFormat="1" ht="60" customHeight="1">
      <c r="A7" s="51"/>
      <c r="B7" s="461">
        <v>2</v>
      </c>
      <c r="C7" s="7">
        <v>1</v>
      </c>
      <c r="D7" s="14" t="s">
        <v>95</v>
      </c>
      <c r="E7" s="14" t="s">
        <v>697</v>
      </c>
      <c r="F7" s="14" t="s">
        <v>26</v>
      </c>
      <c r="G7" s="14" t="s">
        <v>136</v>
      </c>
      <c r="H7" s="22" t="s">
        <v>73</v>
      </c>
      <c r="I7" s="465" t="s">
        <v>102</v>
      </c>
      <c r="J7" s="19"/>
      <c r="K7" s="20"/>
      <c r="L7" s="7" t="s">
        <v>1149</v>
      </c>
      <c r="M7" s="21" t="s">
        <v>87</v>
      </c>
      <c r="N7" s="241">
        <v>1</v>
      </c>
      <c r="O7" s="14">
        <v>0</v>
      </c>
      <c r="P7" s="14">
        <v>1</v>
      </c>
      <c r="Q7" s="21" t="s">
        <v>94</v>
      </c>
      <c r="R7" s="21" t="s">
        <v>1150</v>
      </c>
      <c r="S7" s="53"/>
      <c r="T7" s="14" t="s">
        <v>1410</v>
      </c>
      <c r="U7" s="54"/>
      <c r="V7" s="38"/>
      <c r="W7" s="46"/>
      <c r="X7" s="46"/>
      <c r="Y7" s="46"/>
      <c r="Z7" s="46"/>
      <c r="AA7" s="46"/>
      <c r="AB7" s="14"/>
      <c r="AC7" s="14"/>
    </row>
    <row r="8" spans="1:16375" s="78" customFormat="1" ht="88.5" customHeight="1">
      <c r="A8" s="76"/>
      <c r="B8" s="16">
        <v>8</v>
      </c>
      <c r="C8" s="7">
        <v>2</v>
      </c>
      <c r="D8" s="14" t="s">
        <v>153</v>
      </c>
      <c r="E8" s="14" t="s">
        <v>1272</v>
      </c>
      <c r="F8" s="14" t="s">
        <v>27</v>
      </c>
      <c r="G8" s="14" t="s">
        <v>101</v>
      </c>
      <c r="H8" s="22" t="s">
        <v>91</v>
      </c>
      <c r="I8" s="465" t="s">
        <v>967</v>
      </c>
      <c r="J8" s="19"/>
      <c r="K8" s="20" t="s">
        <v>168</v>
      </c>
      <c r="L8" s="7" t="s">
        <v>833</v>
      </c>
      <c r="M8" s="58" t="s">
        <v>1273</v>
      </c>
      <c r="N8" s="243">
        <f>O8+P8</f>
        <v>0</v>
      </c>
      <c r="O8" s="111">
        <v>0</v>
      </c>
      <c r="P8" s="112">
        <v>0</v>
      </c>
      <c r="Q8" s="58" t="s">
        <v>1274</v>
      </c>
      <c r="R8" s="58" t="s">
        <v>1275</v>
      </c>
      <c r="S8" s="62"/>
      <c r="T8" s="462"/>
      <c r="U8" s="108"/>
      <c r="V8" s="108"/>
      <c r="W8" s="108"/>
      <c r="X8" s="109"/>
      <c r="Y8" s="108"/>
      <c r="Z8" s="108"/>
      <c r="AA8" s="108"/>
      <c r="AB8" s="15"/>
      <c r="AC8" s="15"/>
    </row>
    <row r="9" spans="1:16375" s="78" customFormat="1" ht="88.5" customHeight="1">
      <c r="A9" s="76"/>
      <c r="B9" s="16">
        <v>8</v>
      </c>
      <c r="C9" s="7">
        <v>3</v>
      </c>
      <c r="D9" s="14" t="s">
        <v>153</v>
      </c>
      <c r="E9" s="14" t="s">
        <v>1276</v>
      </c>
      <c r="F9" s="14" t="s">
        <v>70</v>
      </c>
      <c r="G9" s="14" t="s">
        <v>139</v>
      </c>
      <c r="H9" s="22" t="s">
        <v>91</v>
      </c>
      <c r="I9" s="465" t="s">
        <v>967</v>
      </c>
      <c r="J9" s="19"/>
      <c r="K9" s="20" t="s">
        <v>1277</v>
      </c>
      <c r="L9" s="7" t="s">
        <v>833</v>
      </c>
      <c r="M9" s="58" t="s">
        <v>1273</v>
      </c>
      <c r="N9" s="392">
        <f>O9+P9</f>
        <v>0</v>
      </c>
      <c r="O9" s="22">
        <v>0</v>
      </c>
      <c r="P9" s="23">
        <v>0</v>
      </c>
      <c r="Q9" s="58" t="s">
        <v>1278</v>
      </c>
      <c r="R9" s="58" t="s">
        <v>1279</v>
      </c>
      <c r="S9" s="24"/>
      <c r="T9" s="14"/>
      <c r="U9" s="108"/>
      <c r="V9" s="108"/>
      <c r="W9" s="108"/>
      <c r="X9" s="109"/>
      <c r="Y9" s="108"/>
      <c r="Z9" s="108"/>
      <c r="AA9" s="108"/>
      <c r="AB9" s="15"/>
      <c r="AC9" s="15"/>
    </row>
    <row r="10" spans="1:16375" s="78" customFormat="1" ht="88.5" customHeight="1">
      <c r="A10" s="76"/>
      <c r="B10" s="16">
        <v>8</v>
      </c>
      <c r="C10" s="7">
        <v>4</v>
      </c>
      <c r="D10" s="14" t="s">
        <v>153</v>
      </c>
      <c r="E10" s="14" t="s">
        <v>1280</v>
      </c>
      <c r="F10" s="14" t="s">
        <v>686</v>
      </c>
      <c r="G10" s="14" t="s">
        <v>845</v>
      </c>
      <c r="H10" s="22" t="s">
        <v>91</v>
      </c>
      <c r="I10" s="465" t="s">
        <v>967</v>
      </c>
      <c r="J10" s="19"/>
      <c r="K10" s="20" t="s">
        <v>1281</v>
      </c>
      <c r="L10" s="7" t="s">
        <v>833</v>
      </c>
      <c r="M10" s="58" t="s">
        <v>1273</v>
      </c>
      <c r="N10" s="392">
        <f>O10+P10</f>
        <v>0</v>
      </c>
      <c r="O10" s="22">
        <v>0</v>
      </c>
      <c r="P10" s="23">
        <v>0</v>
      </c>
      <c r="Q10" s="58" t="s">
        <v>1282</v>
      </c>
      <c r="R10" s="58" t="s">
        <v>171</v>
      </c>
      <c r="S10" s="24"/>
      <c r="T10" s="14"/>
      <c r="U10" s="108"/>
      <c r="V10" s="108"/>
      <c r="W10" s="108"/>
      <c r="X10" s="109"/>
      <c r="Y10" s="108"/>
      <c r="Z10" s="108"/>
      <c r="AA10" s="108"/>
      <c r="AB10" s="15"/>
      <c r="AC10" s="15"/>
    </row>
    <row r="11" spans="1:16375" s="78" customFormat="1" ht="88.5" customHeight="1">
      <c r="A11" s="76"/>
      <c r="B11" s="16">
        <v>8</v>
      </c>
      <c r="C11" s="7">
        <v>5</v>
      </c>
      <c r="D11" s="14" t="s">
        <v>153</v>
      </c>
      <c r="E11" s="14" t="s">
        <v>1283</v>
      </c>
      <c r="F11" s="14" t="s">
        <v>69</v>
      </c>
      <c r="G11" s="14" t="s">
        <v>1230</v>
      </c>
      <c r="H11" s="22" t="s">
        <v>91</v>
      </c>
      <c r="I11" s="465" t="s">
        <v>967</v>
      </c>
      <c r="J11" s="19"/>
      <c r="K11" s="20" t="s">
        <v>1284</v>
      </c>
      <c r="L11" s="7" t="s">
        <v>1169</v>
      </c>
      <c r="M11" s="58" t="s">
        <v>1273</v>
      </c>
      <c r="N11" s="392">
        <f>O11+P11</f>
        <v>0</v>
      </c>
      <c r="O11" s="22">
        <v>0</v>
      </c>
      <c r="P11" s="23">
        <v>0</v>
      </c>
      <c r="Q11" s="58" t="s">
        <v>1285</v>
      </c>
      <c r="R11" s="58" t="s">
        <v>1286</v>
      </c>
      <c r="S11" s="24"/>
      <c r="T11" s="14"/>
      <c r="U11" s="108"/>
      <c r="V11" s="108"/>
      <c r="W11" s="108"/>
      <c r="X11" s="109"/>
      <c r="Y11" s="108"/>
      <c r="Z11" s="108"/>
      <c r="AA11" s="108"/>
      <c r="AB11" s="15"/>
      <c r="AC11" s="15"/>
    </row>
    <row r="12" spans="1:16375" s="39" customFormat="1" ht="113.25" customHeight="1">
      <c r="A12" s="65"/>
      <c r="B12" s="16">
        <v>12</v>
      </c>
      <c r="C12" s="7">
        <v>6</v>
      </c>
      <c r="D12" s="14" t="s">
        <v>193</v>
      </c>
      <c r="E12" s="14" t="s">
        <v>194</v>
      </c>
      <c r="F12" s="14" t="s">
        <v>89</v>
      </c>
      <c r="G12" s="14" t="s">
        <v>1216</v>
      </c>
      <c r="H12" s="22" t="s">
        <v>189</v>
      </c>
      <c r="I12" s="465" t="s">
        <v>92</v>
      </c>
      <c r="J12" s="19"/>
      <c r="K12" s="20" t="s">
        <v>668</v>
      </c>
      <c r="L12" s="7" t="s">
        <v>1105</v>
      </c>
      <c r="M12" s="21" t="s">
        <v>195</v>
      </c>
      <c r="N12" s="240">
        <v>1</v>
      </c>
      <c r="O12" s="73">
        <v>0</v>
      </c>
      <c r="P12" s="74">
        <v>1</v>
      </c>
      <c r="Q12" s="21" t="s">
        <v>1215</v>
      </c>
      <c r="R12" s="21" t="s">
        <v>1214</v>
      </c>
      <c r="S12" s="53"/>
      <c r="T12" s="14" t="s">
        <v>1213</v>
      </c>
      <c r="U12" s="60"/>
      <c r="V12" s="60"/>
      <c r="W12" s="60"/>
      <c r="X12" s="60"/>
      <c r="Y12" s="60"/>
      <c r="Z12" s="60"/>
      <c r="AA12" s="60"/>
      <c r="AB12" s="14"/>
      <c r="AC12" s="14"/>
    </row>
    <row r="13" spans="1:16375" s="134" customFormat="1" ht="102" customHeight="1">
      <c r="A13" s="76"/>
      <c r="B13" s="16">
        <v>24</v>
      </c>
      <c r="C13" s="7">
        <v>7</v>
      </c>
      <c r="D13" s="14" t="s">
        <v>287</v>
      </c>
      <c r="E13" s="14" t="s">
        <v>1110</v>
      </c>
      <c r="F13" s="14" t="s">
        <v>99</v>
      </c>
      <c r="G13" s="14" t="s">
        <v>290</v>
      </c>
      <c r="H13" s="22" t="s">
        <v>78</v>
      </c>
      <c r="I13" s="465" t="s">
        <v>256</v>
      </c>
      <c r="J13" s="19"/>
      <c r="K13" s="20"/>
      <c r="L13" s="7" t="s">
        <v>1111</v>
      </c>
      <c r="M13" s="21" t="s">
        <v>225</v>
      </c>
      <c r="N13" s="240">
        <f t="shared" ref="N13" si="0">O13+P13</f>
        <v>2</v>
      </c>
      <c r="O13" s="22">
        <v>1</v>
      </c>
      <c r="P13" s="23">
        <v>1</v>
      </c>
      <c r="Q13" s="21" t="s">
        <v>1112</v>
      </c>
      <c r="R13" s="21" t="s">
        <v>1113</v>
      </c>
      <c r="S13" s="53"/>
      <c r="T13" s="14" t="s">
        <v>1114</v>
      </c>
      <c r="U13" s="72">
        <f t="shared" ref="U13" si="1">V13+Y13+Z13</f>
        <v>5108</v>
      </c>
      <c r="V13" s="72">
        <f>W13+X13</f>
        <v>5108</v>
      </c>
      <c r="W13" s="72">
        <v>4148</v>
      </c>
      <c r="X13" s="72">
        <v>960</v>
      </c>
      <c r="Y13" s="72"/>
      <c r="Z13" s="72"/>
      <c r="AA13" s="72"/>
      <c r="AB13" s="59" t="s">
        <v>67</v>
      </c>
      <c r="AC13" s="59"/>
    </row>
    <row r="14" spans="1:16375" s="134" customFormat="1" ht="60" customHeight="1">
      <c r="A14" s="137"/>
      <c r="B14" s="61">
        <v>25</v>
      </c>
      <c r="C14" s="7">
        <v>8</v>
      </c>
      <c r="D14" s="14" t="s">
        <v>291</v>
      </c>
      <c r="E14" s="8" t="s">
        <v>1103</v>
      </c>
      <c r="F14" s="8" t="s">
        <v>26</v>
      </c>
      <c r="G14" s="8" t="s">
        <v>136</v>
      </c>
      <c r="H14" s="111" t="s">
        <v>91</v>
      </c>
      <c r="I14" s="56" t="s">
        <v>105</v>
      </c>
      <c r="J14" s="141"/>
      <c r="K14" s="57" t="s">
        <v>1104</v>
      </c>
      <c r="L14" s="9" t="s">
        <v>1105</v>
      </c>
      <c r="M14" s="58" t="s">
        <v>1099</v>
      </c>
      <c r="N14" s="243">
        <v>11</v>
      </c>
      <c r="O14" s="111">
        <v>0</v>
      </c>
      <c r="P14" s="112">
        <v>11</v>
      </c>
      <c r="Q14" s="58" t="s">
        <v>1100</v>
      </c>
      <c r="R14" s="58" t="s">
        <v>1101</v>
      </c>
      <c r="S14" s="169" t="s">
        <v>1106</v>
      </c>
      <c r="T14" s="463" t="s">
        <v>1102</v>
      </c>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38"/>
      <c r="NJ14" s="138"/>
      <c r="NK14" s="138"/>
      <c r="NL14" s="138"/>
      <c r="NM14" s="138"/>
      <c r="NN14" s="138"/>
      <c r="NO14" s="138"/>
      <c r="NP14" s="138"/>
      <c r="NQ14" s="138"/>
      <c r="NR14" s="138"/>
      <c r="NS14" s="138"/>
      <c r="NT14" s="138"/>
      <c r="NU14" s="138"/>
      <c r="NV14" s="138"/>
      <c r="NW14" s="138"/>
      <c r="NX14" s="138"/>
      <c r="NY14" s="138"/>
      <c r="NZ14" s="138"/>
      <c r="OA14" s="138"/>
      <c r="OB14" s="138"/>
      <c r="OC14" s="138"/>
      <c r="OD14" s="138"/>
      <c r="OE14" s="138"/>
      <c r="OF14" s="138"/>
      <c r="OG14" s="138"/>
      <c r="OH14" s="138"/>
      <c r="OI14" s="138"/>
      <c r="OJ14" s="138"/>
      <c r="OK14" s="138"/>
      <c r="OL14" s="138"/>
      <c r="OM14" s="138"/>
      <c r="ON14" s="138"/>
      <c r="OO14" s="138"/>
      <c r="OP14" s="138"/>
      <c r="OQ14" s="138"/>
      <c r="OR14" s="138"/>
      <c r="OS14" s="138"/>
      <c r="OT14" s="138"/>
      <c r="OU14" s="138"/>
      <c r="OV14" s="138"/>
      <c r="OW14" s="138"/>
      <c r="OX14" s="138"/>
      <c r="OY14" s="138"/>
      <c r="OZ14" s="138"/>
      <c r="PA14" s="138"/>
      <c r="PB14" s="138"/>
      <c r="PC14" s="138"/>
      <c r="PD14" s="138"/>
      <c r="PE14" s="138"/>
      <c r="PF14" s="138"/>
      <c r="PG14" s="138"/>
      <c r="PH14" s="138"/>
      <c r="PI14" s="138"/>
      <c r="PJ14" s="138"/>
      <c r="PK14" s="138"/>
      <c r="PL14" s="138"/>
      <c r="PM14" s="138"/>
      <c r="PN14" s="138"/>
      <c r="PO14" s="138"/>
      <c r="PP14" s="138"/>
      <c r="PQ14" s="138"/>
      <c r="PR14" s="138"/>
      <c r="PS14" s="138"/>
      <c r="PT14" s="138"/>
      <c r="PU14" s="138"/>
      <c r="PV14" s="138"/>
      <c r="PW14" s="138"/>
      <c r="PX14" s="138"/>
      <c r="PY14" s="138"/>
      <c r="PZ14" s="138"/>
      <c r="QA14" s="138"/>
      <c r="QB14" s="138"/>
      <c r="QC14" s="138"/>
      <c r="QD14" s="138"/>
      <c r="QE14" s="138"/>
      <c r="QF14" s="138"/>
      <c r="QG14" s="138"/>
      <c r="QH14" s="138"/>
      <c r="QI14" s="138"/>
      <c r="QJ14" s="138"/>
      <c r="QK14" s="138"/>
      <c r="QL14" s="138"/>
      <c r="QM14" s="138"/>
      <c r="QN14" s="138"/>
      <c r="QO14" s="138"/>
      <c r="QP14" s="138"/>
      <c r="QQ14" s="138"/>
      <c r="QR14" s="138"/>
      <c r="QS14" s="138"/>
      <c r="QT14" s="138"/>
      <c r="QU14" s="138"/>
      <c r="QV14" s="138"/>
      <c r="QW14" s="138"/>
      <c r="QX14" s="138"/>
      <c r="QY14" s="138"/>
      <c r="QZ14" s="138"/>
      <c r="RA14" s="138"/>
      <c r="RB14" s="138"/>
      <c r="RC14" s="138"/>
      <c r="RD14" s="138"/>
      <c r="RE14" s="138"/>
      <c r="RF14" s="138"/>
      <c r="RG14" s="138"/>
      <c r="RH14" s="138"/>
      <c r="RI14" s="138"/>
      <c r="RJ14" s="138"/>
      <c r="RK14" s="138"/>
      <c r="RL14" s="138"/>
      <c r="RM14" s="138"/>
      <c r="RN14" s="138"/>
      <c r="RO14" s="138"/>
      <c r="RP14" s="138"/>
      <c r="RQ14" s="138"/>
      <c r="RR14" s="138"/>
      <c r="RS14" s="138"/>
      <c r="RT14" s="138"/>
      <c r="RU14" s="138"/>
      <c r="RV14" s="138"/>
      <c r="RW14" s="138"/>
      <c r="RX14" s="138"/>
      <c r="RY14" s="138"/>
      <c r="RZ14" s="138"/>
      <c r="SA14" s="138"/>
      <c r="SB14" s="138"/>
      <c r="SC14" s="138"/>
      <c r="SD14" s="138"/>
      <c r="SE14" s="138"/>
      <c r="SF14" s="138"/>
      <c r="SG14" s="138"/>
      <c r="SH14" s="138"/>
      <c r="SI14" s="138"/>
      <c r="SJ14" s="138"/>
      <c r="SK14" s="138"/>
      <c r="SL14" s="138"/>
      <c r="SM14" s="138"/>
      <c r="SN14" s="138"/>
      <c r="SO14" s="138"/>
      <c r="SP14" s="138"/>
      <c r="SQ14" s="138"/>
      <c r="SR14" s="138"/>
      <c r="SS14" s="138"/>
      <c r="ST14" s="138"/>
      <c r="SU14" s="138"/>
      <c r="SV14" s="138"/>
      <c r="SW14" s="138"/>
      <c r="SX14" s="138"/>
      <c r="SY14" s="138"/>
      <c r="SZ14" s="138"/>
      <c r="TA14" s="138"/>
      <c r="TB14" s="138"/>
      <c r="TC14" s="138"/>
      <c r="TD14" s="138"/>
      <c r="TE14" s="138"/>
      <c r="TF14" s="138"/>
      <c r="TG14" s="138"/>
      <c r="TH14" s="138"/>
      <c r="TI14" s="138"/>
      <c r="TJ14" s="138"/>
      <c r="TK14" s="138"/>
      <c r="TL14" s="138"/>
      <c r="TM14" s="138"/>
      <c r="TN14" s="138"/>
      <c r="TO14" s="138"/>
      <c r="TP14" s="138"/>
      <c r="TQ14" s="138"/>
      <c r="TR14" s="138"/>
      <c r="TS14" s="138"/>
      <c r="TT14" s="138"/>
      <c r="TU14" s="138"/>
      <c r="TV14" s="138"/>
      <c r="TW14" s="138"/>
      <c r="TX14" s="138"/>
      <c r="TY14" s="138"/>
      <c r="TZ14" s="138"/>
      <c r="UA14" s="138"/>
      <c r="UB14" s="138"/>
      <c r="UC14" s="138"/>
      <c r="UD14" s="138"/>
      <c r="UE14" s="138"/>
      <c r="UF14" s="138"/>
      <c r="UG14" s="138"/>
      <c r="UH14" s="138"/>
      <c r="UI14" s="138"/>
      <c r="UJ14" s="138"/>
      <c r="UK14" s="138"/>
      <c r="UL14" s="138"/>
      <c r="UM14" s="138"/>
      <c r="UN14" s="138"/>
      <c r="UO14" s="138"/>
      <c r="UP14" s="138"/>
      <c r="UQ14" s="138"/>
      <c r="UR14" s="138"/>
      <c r="US14" s="138"/>
      <c r="UT14" s="138"/>
      <c r="UU14" s="138"/>
      <c r="UV14" s="138"/>
      <c r="UW14" s="138"/>
      <c r="UX14" s="138"/>
      <c r="UY14" s="138"/>
      <c r="UZ14" s="138"/>
      <c r="VA14" s="138"/>
      <c r="VB14" s="138"/>
      <c r="VC14" s="138"/>
      <c r="VD14" s="138"/>
      <c r="VE14" s="138"/>
      <c r="VF14" s="138"/>
      <c r="VG14" s="138"/>
      <c r="VH14" s="138"/>
      <c r="VI14" s="138"/>
      <c r="VJ14" s="138"/>
      <c r="VK14" s="138"/>
      <c r="VL14" s="138"/>
      <c r="VM14" s="138"/>
      <c r="VN14" s="138"/>
      <c r="VO14" s="138"/>
      <c r="VP14" s="138"/>
      <c r="VQ14" s="138"/>
      <c r="VR14" s="138"/>
      <c r="VS14" s="138"/>
      <c r="VT14" s="138"/>
      <c r="VU14" s="138"/>
      <c r="VV14" s="138"/>
      <c r="VW14" s="138"/>
      <c r="VX14" s="138"/>
      <c r="VY14" s="138"/>
      <c r="VZ14" s="138"/>
      <c r="WA14" s="138"/>
      <c r="WB14" s="138"/>
      <c r="WC14" s="138"/>
      <c r="WD14" s="138"/>
      <c r="WE14" s="138"/>
      <c r="WF14" s="138"/>
      <c r="WG14" s="138"/>
      <c r="WH14" s="138"/>
      <c r="WI14" s="138"/>
      <c r="WJ14" s="138"/>
      <c r="WK14" s="138"/>
      <c r="WL14" s="138"/>
      <c r="WM14" s="138"/>
      <c r="WN14" s="138"/>
      <c r="WO14" s="138"/>
      <c r="WP14" s="138"/>
      <c r="WQ14" s="138"/>
      <c r="WR14" s="138"/>
      <c r="WS14" s="138"/>
      <c r="WT14" s="138"/>
      <c r="WU14" s="138"/>
      <c r="WV14" s="138"/>
      <c r="WW14" s="138"/>
      <c r="WX14" s="138"/>
      <c r="WY14" s="138"/>
      <c r="WZ14" s="138"/>
      <c r="XA14" s="138"/>
      <c r="XB14" s="138"/>
      <c r="XC14" s="138"/>
      <c r="XD14" s="138"/>
      <c r="XE14" s="138"/>
      <c r="XF14" s="138"/>
      <c r="XG14" s="138"/>
      <c r="XH14" s="138"/>
      <c r="XI14" s="138"/>
      <c r="XJ14" s="138"/>
      <c r="XK14" s="138"/>
      <c r="XL14" s="138"/>
      <c r="XM14" s="138"/>
      <c r="XN14" s="138"/>
      <c r="XO14" s="138"/>
      <c r="XP14" s="138"/>
      <c r="XQ14" s="138"/>
      <c r="XR14" s="138"/>
      <c r="XS14" s="138"/>
      <c r="XT14" s="138"/>
      <c r="XU14" s="138"/>
      <c r="XV14" s="138"/>
      <c r="XW14" s="138"/>
      <c r="XX14" s="138"/>
      <c r="XY14" s="138"/>
      <c r="XZ14" s="138"/>
      <c r="YA14" s="138"/>
      <c r="YB14" s="138"/>
      <c r="YC14" s="138"/>
      <c r="YD14" s="138"/>
      <c r="YE14" s="138"/>
      <c r="YF14" s="138"/>
      <c r="YG14" s="138"/>
      <c r="YH14" s="138"/>
      <c r="YI14" s="138"/>
      <c r="YJ14" s="138"/>
      <c r="YK14" s="138"/>
      <c r="YL14" s="138"/>
      <c r="YM14" s="138"/>
      <c r="YN14" s="138"/>
      <c r="YO14" s="138"/>
      <c r="YP14" s="138"/>
      <c r="YQ14" s="138"/>
      <c r="YR14" s="138"/>
      <c r="YS14" s="138"/>
      <c r="YT14" s="138"/>
      <c r="YU14" s="138"/>
      <c r="YV14" s="138"/>
      <c r="YW14" s="138"/>
      <c r="YX14" s="138"/>
      <c r="YY14" s="138"/>
      <c r="YZ14" s="138"/>
      <c r="ZA14" s="138"/>
      <c r="ZB14" s="138"/>
      <c r="ZC14" s="138"/>
      <c r="ZD14" s="138"/>
      <c r="ZE14" s="138"/>
      <c r="ZF14" s="138"/>
      <c r="ZG14" s="138"/>
      <c r="ZH14" s="138"/>
      <c r="ZI14" s="138"/>
      <c r="ZJ14" s="138"/>
      <c r="ZK14" s="138"/>
      <c r="ZL14" s="138"/>
      <c r="ZM14" s="138"/>
      <c r="ZN14" s="138"/>
      <c r="ZO14" s="138"/>
      <c r="ZP14" s="138"/>
      <c r="ZQ14" s="138"/>
      <c r="ZR14" s="138"/>
      <c r="ZS14" s="138"/>
      <c r="ZT14" s="138"/>
      <c r="ZU14" s="138"/>
      <c r="ZV14" s="138"/>
      <c r="ZW14" s="138"/>
      <c r="ZX14" s="138"/>
      <c r="ZY14" s="138"/>
      <c r="ZZ14" s="138"/>
      <c r="AAA14" s="138"/>
      <c r="AAB14" s="138"/>
      <c r="AAC14" s="138"/>
      <c r="AAD14" s="138"/>
      <c r="AAE14" s="138"/>
      <c r="AAF14" s="138"/>
      <c r="AAG14" s="138"/>
      <c r="AAH14" s="138"/>
      <c r="AAI14" s="138"/>
      <c r="AAJ14" s="138"/>
      <c r="AAK14" s="138"/>
      <c r="AAL14" s="138"/>
      <c r="AAM14" s="138"/>
      <c r="AAN14" s="138"/>
      <c r="AAO14" s="138"/>
      <c r="AAP14" s="138"/>
      <c r="AAQ14" s="138"/>
      <c r="AAR14" s="138"/>
      <c r="AAS14" s="138"/>
      <c r="AAT14" s="138"/>
      <c r="AAU14" s="138"/>
      <c r="AAV14" s="138"/>
      <c r="AAW14" s="138"/>
      <c r="AAX14" s="138"/>
      <c r="AAY14" s="138"/>
      <c r="AAZ14" s="138"/>
      <c r="ABA14" s="138"/>
      <c r="ABB14" s="138"/>
      <c r="ABC14" s="138"/>
      <c r="ABD14" s="138"/>
      <c r="ABE14" s="138"/>
      <c r="ABF14" s="138"/>
      <c r="ABG14" s="138"/>
      <c r="ABH14" s="138"/>
      <c r="ABI14" s="138"/>
      <c r="ABJ14" s="138"/>
      <c r="ABK14" s="138"/>
      <c r="ABL14" s="138"/>
      <c r="ABM14" s="138"/>
      <c r="ABN14" s="138"/>
      <c r="ABO14" s="138"/>
      <c r="ABP14" s="138"/>
      <c r="ABQ14" s="138"/>
      <c r="ABR14" s="138"/>
      <c r="ABS14" s="138"/>
      <c r="ABT14" s="138"/>
      <c r="ABU14" s="138"/>
      <c r="ABV14" s="138"/>
      <c r="ABW14" s="138"/>
      <c r="ABX14" s="138"/>
      <c r="ABY14" s="138"/>
      <c r="ABZ14" s="138"/>
      <c r="ACA14" s="138"/>
      <c r="ACB14" s="138"/>
      <c r="ACC14" s="138"/>
      <c r="ACD14" s="138"/>
      <c r="ACE14" s="138"/>
      <c r="ACF14" s="138"/>
      <c r="ACG14" s="138"/>
      <c r="ACH14" s="138"/>
      <c r="ACI14" s="138"/>
      <c r="ACJ14" s="138"/>
      <c r="ACK14" s="138"/>
      <c r="ACL14" s="138"/>
      <c r="ACM14" s="138"/>
      <c r="ACN14" s="138"/>
      <c r="ACO14" s="138"/>
      <c r="ACP14" s="138"/>
      <c r="ACQ14" s="138"/>
      <c r="ACR14" s="138"/>
      <c r="ACS14" s="138"/>
      <c r="ACT14" s="138"/>
      <c r="ACU14" s="138"/>
      <c r="ACV14" s="138"/>
      <c r="ACW14" s="138"/>
      <c r="ACX14" s="138"/>
      <c r="ACY14" s="138"/>
      <c r="ACZ14" s="138"/>
      <c r="ADA14" s="138"/>
      <c r="ADB14" s="138"/>
      <c r="ADC14" s="138"/>
      <c r="ADD14" s="138"/>
      <c r="ADE14" s="138"/>
      <c r="ADF14" s="138"/>
      <c r="ADG14" s="138"/>
      <c r="ADH14" s="138"/>
      <c r="ADI14" s="138"/>
      <c r="ADJ14" s="138"/>
      <c r="ADK14" s="138"/>
      <c r="ADL14" s="138"/>
      <c r="ADM14" s="138"/>
      <c r="ADN14" s="138"/>
      <c r="ADO14" s="138"/>
      <c r="ADP14" s="138"/>
      <c r="ADQ14" s="138"/>
      <c r="ADR14" s="138"/>
      <c r="ADS14" s="138"/>
      <c r="ADT14" s="138"/>
      <c r="ADU14" s="138"/>
      <c r="ADV14" s="138"/>
      <c r="ADW14" s="138"/>
      <c r="ADX14" s="138"/>
      <c r="ADY14" s="138"/>
      <c r="ADZ14" s="138"/>
      <c r="AEA14" s="138"/>
      <c r="AEB14" s="138"/>
      <c r="AEC14" s="138"/>
      <c r="AED14" s="138"/>
      <c r="AEE14" s="138"/>
      <c r="AEF14" s="138"/>
      <c r="AEG14" s="138"/>
      <c r="AEH14" s="138"/>
      <c r="AEI14" s="138"/>
      <c r="AEJ14" s="138"/>
      <c r="AEK14" s="138"/>
      <c r="AEL14" s="138"/>
      <c r="AEM14" s="138"/>
      <c r="AEN14" s="138"/>
      <c r="AEO14" s="138"/>
      <c r="AEP14" s="138"/>
      <c r="AEQ14" s="138"/>
      <c r="AER14" s="138"/>
      <c r="AES14" s="138"/>
      <c r="AET14" s="138"/>
      <c r="AEU14" s="138"/>
      <c r="AEV14" s="138"/>
      <c r="AEW14" s="138"/>
      <c r="AEX14" s="138"/>
      <c r="AEY14" s="138"/>
      <c r="AEZ14" s="138"/>
      <c r="AFA14" s="138"/>
      <c r="AFB14" s="138"/>
      <c r="AFC14" s="138"/>
      <c r="AFD14" s="138"/>
      <c r="AFE14" s="138"/>
      <c r="AFF14" s="138"/>
      <c r="AFG14" s="138"/>
      <c r="AFH14" s="138"/>
      <c r="AFI14" s="138"/>
      <c r="AFJ14" s="138"/>
      <c r="AFK14" s="138"/>
      <c r="AFL14" s="138"/>
      <c r="AFM14" s="138"/>
      <c r="AFN14" s="138"/>
      <c r="AFO14" s="138"/>
      <c r="AFP14" s="138"/>
      <c r="AFQ14" s="138"/>
      <c r="AFR14" s="138"/>
      <c r="AFS14" s="138"/>
      <c r="AFT14" s="138"/>
      <c r="AFU14" s="138"/>
      <c r="AFV14" s="138"/>
      <c r="AFW14" s="138"/>
      <c r="AFX14" s="138"/>
      <c r="AFY14" s="138"/>
      <c r="AFZ14" s="138"/>
      <c r="AGA14" s="138"/>
      <c r="AGB14" s="138"/>
      <c r="AGC14" s="138"/>
      <c r="AGD14" s="138"/>
      <c r="AGE14" s="138"/>
      <c r="AGF14" s="138"/>
      <c r="AGG14" s="138"/>
      <c r="AGH14" s="138"/>
      <c r="AGI14" s="138"/>
      <c r="AGJ14" s="138"/>
      <c r="AGK14" s="138"/>
      <c r="AGL14" s="138"/>
      <c r="AGM14" s="138"/>
      <c r="AGN14" s="138"/>
      <c r="AGO14" s="138"/>
      <c r="AGP14" s="138"/>
      <c r="AGQ14" s="138"/>
      <c r="AGR14" s="138"/>
      <c r="AGS14" s="138"/>
      <c r="AGT14" s="138"/>
      <c r="AGU14" s="138"/>
      <c r="AGV14" s="138"/>
      <c r="AGW14" s="138"/>
      <c r="AGX14" s="138"/>
      <c r="AGY14" s="138"/>
      <c r="AGZ14" s="138"/>
      <c r="AHA14" s="138"/>
      <c r="AHB14" s="138"/>
      <c r="AHC14" s="138"/>
      <c r="AHD14" s="138"/>
      <c r="AHE14" s="138"/>
      <c r="AHF14" s="138"/>
      <c r="AHG14" s="138"/>
      <c r="AHH14" s="138"/>
      <c r="AHI14" s="138"/>
      <c r="AHJ14" s="138"/>
      <c r="AHK14" s="138"/>
      <c r="AHL14" s="138"/>
      <c r="AHM14" s="138"/>
      <c r="AHN14" s="138"/>
      <c r="AHO14" s="138"/>
      <c r="AHP14" s="138"/>
      <c r="AHQ14" s="138"/>
      <c r="AHR14" s="138"/>
      <c r="AHS14" s="138"/>
      <c r="AHT14" s="138"/>
      <c r="AHU14" s="138"/>
      <c r="AHV14" s="138"/>
      <c r="AHW14" s="138"/>
      <c r="AHX14" s="138"/>
      <c r="AHY14" s="138"/>
      <c r="AHZ14" s="138"/>
      <c r="AIA14" s="138"/>
      <c r="AIB14" s="138"/>
      <c r="AIC14" s="138"/>
      <c r="AID14" s="138"/>
      <c r="AIE14" s="138"/>
      <c r="AIF14" s="138"/>
      <c r="AIG14" s="138"/>
      <c r="AIH14" s="138"/>
      <c r="AII14" s="138"/>
      <c r="AIJ14" s="138"/>
      <c r="AIK14" s="138"/>
      <c r="AIL14" s="138"/>
      <c r="AIM14" s="138"/>
      <c r="AIN14" s="138"/>
      <c r="AIO14" s="138"/>
      <c r="AIP14" s="138"/>
      <c r="AIQ14" s="138"/>
      <c r="AIR14" s="138"/>
      <c r="AIS14" s="138"/>
      <c r="AIT14" s="138"/>
      <c r="AIU14" s="138"/>
      <c r="AIV14" s="138"/>
      <c r="AIW14" s="138"/>
      <c r="AIX14" s="138"/>
      <c r="AIY14" s="138"/>
      <c r="AIZ14" s="138"/>
      <c r="AJA14" s="138"/>
      <c r="AJB14" s="138"/>
      <c r="AJC14" s="138"/>
      <c r="AJD14" s="138"/>
      <c r="AJE14" s="138"/>
      <c r="AJF14" s="138"/>
      <c r="AJG14" s="138"/>
      <c r="AJH14" s="138"/>
      <c r="AJI14" s="138"/>
      <c r="AJJ14" s="138"/>
      <c r="AJK14" s="138"/>
      <c r="AJL14" s="138"/>
      <c r="AJM14" s="138"/>
      <c r="AJN14" s="138"/>
      <c r="AJO14" s="138"/>
      <c r="AJP14" s="138"/>
      <c r="AJQ14" s="138"/>
      <c r="AJR14" s="138"/>
      <c r="AJS14" s="138"/>
      <c r="AJT14" s="138"/>
      <c r="AJU14" s="138"/>
      <c r="AJV14" s="138"/>
      <c r="AJW14" s="138"/>
      <c r="AJX14" s="138"/>
      <c r="AJY14" s="138"/>
      <c r="AJZ14" s="138"/>
      <c r="AKA14" s="138"/>
      <c r="AKB14" s="138"/>
      <c r="AKC14" s="138"/>
      <c r="AKD14" s="138"/>
      <c r="AKE14" s="138"/>
      <c r="AKF14" s="138"/>
      <c r="AKG14" s="138"/>
      <c r="AKH14" s="138"/>
      <c r="AKI14" s="138"/>
      <c r="AKJ14" s="138"/>
      <c r="AKK14" s="138"/>
      <c r="AKL14" s="138"/>
      <c r="AKM14" s="138"/>
      <c r="AKN14" s="138"/>
      <c r="AKO14" s="138"/>
      <c r="AKP14" s="138"/>
      <c r="AKQ14" s="138"/>
      <c r="AKR14" s="138"/>
      <c r="AKS14" s="138"/>
      <c r="AKT14" s="138"/>
      <c r="AKU14" s="138"/>
      <c r="AKV14" s="138"/>
      <c r="AKW14" s="138"/>
      <c r="AKX14" s="138"/>
      <c r="AKY14" s="138"/>
      <c r="AKZ14" s="138"/>
      <c r="ALA14" s="138"/>
      <c r="ALB14" s="138"/>
      <c r="ALC14" s="138"/>
      <c r="ALD14" s="138"/>
      <c r="ALE14" s="138"/>
      <c r="ALF14" s="138"/>
      <c r="ALG14" s="138"/>
      <c r="ALH14" s="138"/>
      <c r="ALI14" s="138"/>
      <c r="ALJ14" s="138"/>
      <c r="ALK14" s="138"/>
      <c r="ALL14" s="138"/>
      <c r="ALM14" s="138"/>
      <c r="ALN14" s="138"/>
      <c r="ALO14" s="138"/>
      <c r="ALP14" s="138"/>
      <c r="ALQ14" s="138"/>
      <c r="ALR14" s="138"/>
      <c r="ALS14" s="138"/>
      <c r="ALT14" s="138"/>
      <c r="ALU14" s="138"/>
      <c r="ALV14" s="138"/>
      <c r="ALW14" s="138"/>
      <c r="ALX14" s="138"/>
      <c r="ALY14" s="138"/>
      <c r="ALZ14" s="138"/>
      <c r="AMA14" s="138"/>
      <c r="AMB14" s="138"/>
      <c r="AMC14" s="138"/>
      <c r="AMD14" s="138"/>
      <c r="AME14" s="138"/>
      <c r="AMF14" s="138"/>
      <c r="AMG14" s="138"/>
      <c r="AMH14" s="138"/>
      <c r="AMI14" s="138"/>
      <c r="AMJ14" s="138"/>
      <c r="AMK14" s="138"/>
      <c r="AML14" s="138"/>
      <c r="AMM14" s="138"/>
      <c r="AMN14" s="138"/>
      <c r="AMO14" s="138"/>
      <c r="AMP14" s="138"/>
      <c r="AMQ14" s="138"/>
      <c r="AMR14" s="138"/>
      <c r="AMS14" s="138"/>
      <c r="AMT14" s="138"/>
      <c r="AMU14" s="138"/>
      <c r="AMV14" s="138"/>
      <c r="AMW14" s="138"/>
      <c r="AMX14" s="138"/>
      <c r="AMY14" s="138"/>
      <c r="AMZ14" s="138"/>
      <c r="ANA14" s="138"/>
      <c r="ANB14" s="138"/>
      <c r="ANC14" s="138"/>
      <c r="AND14" s="138"/>
      <c r="ANE14" s="138"/>
      <c r="ANF14" s="138"/>
      <c r="ANG14" s="138"/>
      <c r="ANH14" s="138"/>
      <c r="ANI14" s="138"/>
      <c r="ANJ14" s="138"/>
      <c r="ANK14" s="138"/>
      <c r="ANL14" s="138"/>
      <c r="ANM14" s="138"/>
      <c r="ANN14" s="138"/>
      <c r="ANO14" s="138"/>
      <c r="ANP14" s="138"/>
      <c r="ANQ14" s="138"/>
      <c r="ANR14" s="138"/>
      <c r="ANS14" s="138"/>
      <c r="ANT14" s="138"/>
      <c r="ANU14" s="138"/>
      <c r="ANV14" s="138"/>
      <c r="ANW14" s="138"/>
      <c r="ANX14" s="138"/>
      <c r="ANY14" s="138"/>
      <c r="ANZ14" s="138"/>
      <c r="AOA14" s="138"/>
      <c r="AOB14" s="138"/>
      <c r="AOC14" s="138"/>
      <c r="AOD14" s="138"/>
      <c r="AOE14" s="138"/>
      <c r="AOF14" s="138"/>
      <c r="AOG14" s="138"/>
      <c r="AOH14" s="138"/>
      <c r="AOI14" s="138"/>
      <c r="AOJ14" s="138"/>
      <c r="AOK14" s="138"/>
      <c r="AOL14" s="138"/>
      <c r="AOM14" s="138"/>
      <c r="AON14" s="138"/>
      <c r="AOO14" s="138"/>
      <c r="AOP14" s="138"/>
      <c r="AOQ14" s="138"/>
      <c r="AOR14" s="138"/>
      <c r="AOS14" s="138"/>
      <c r="AOT14" s="138"/>
      <c r="AOU14" s="138"/>
      <c r="AOV14" s="138"/>
      <c r="AOW14" s="138"/>
      <c r="AOX14" s="138"/>
      <c r="AOY14" s="138"/>
      <c r="AOZ14" s="138"/>
      <c r="APA14" s="138"/>
      <c r="APB14" s="138"/>
      <c r="APC14" s="138"/>
      <c r="APD14" s="138"/>
      <c r="APE14" s="138"/>
      <c r="APF14" s="138"/>
      <c r="APG14" s="138"/>
      <c r="APH14" s="138"/>
      <c r="API14" s="138"/>
      <c r="APJ14" s="138"/>
      <c r="APK14" s="138"/>
      <c r="APL14" s="138"/>
      <c r="APM14" s="138"/>
      <c r="APN14" s="138"/>
      <c r="APO14" s="138"/>
      <c r="APP14" s="138"/>
      <c r="APQ14" s="138"/>
      <c r="APR14" s="138"/>
      <c r="APS14" s="138"/>
      <c r="APT14" s="138"/>
      <c r="APU14" s="138"/>
      <c r="APV14" s="138"/>
      <c r="APW14" s="138"/>
      <c r="APX14" s="138"/>
      <c r="APY14" s="138"/>
      <c r="APZ14" s="138"/>
      <c r="AQA14" s="138"/>
      <c r="AQB14" s="138"/>
      <c r="AQC14" s="138"/>
      <c r="AQD14" s="138"/>
      <c r="AQE14" s="138"/>
      <c r="AQF14" s="138"/>
      <c r="AQG14" s="138"/>
      <c r="AQH14" s="138"/>
      <c r="AQI14" s="138"/>
      <c r="AQJ14" s="138"/>
      <c r="AQK14" s="138"/>
      <c r="AQL14" s="138"/>
      <c r="AQM14" s="138"/>
      <c r="AQN14" s="138"/>
      <c r="AQO14" s="138"/>
      <c r="AQP14" s="138"/>
      <c r="AQQ14" s="138"/>
      <c r="AQR14" s="138"/>
      <c r="AQS14" s="138"/>
      <c r="AQT14" s="138"/>
      <c r="AQU14" s="138"/>
      <c r="AQV14" s="138"/>
      <c r="AQW14" s="138"/>
      <c r="AQX14" s="138"/>
      <c r="AQY14" s="138"/>
      <c r="AQZ14" s="138"/>
      <c r="ARA14" s="138"/>
      <c r="ARB14" s="138"/>
      <c r="ARC14" s="138"/>
      <c r="ARD14" s="138"/>
      <c r="ARE14" s="138"/>
      <c r="ARF14" s="138"/>
      <c r="ARG14" s="138"/>
      <c r="ARH14" s="138"/>
      <c r="ARI14" s="138"/>
      <c r="ARJ14" s="138"/>
      <c r="ARK14" s="138"/>
      <c r="ARL14" s="138"/>
      <c r="ARM14" s="138"/>
      <c r="ARN14" s="138"/>
      <c r="ARO14" s="138"/>
      <c r="ARP14" s="138"/>
      <c r="ARQ14" s="138"/>
      <c r="ARR14" s="138"/>
      <c r="ARS14" s="138"/>
      <c r="ART14" s="138"/>
      <c r="ARU14" s="138"/>
      <c r="ARV14" s="138"/>
      <c r="ARW14" s="138"/>
      <c r="ARX14" s="138"/>
      <c r="ARY14" s="138"/>
      <c r="ARZ14" s="138"/>
      <c r="ASA14" s="138"/>
      <c r="ASB14" s="138"/>
      <c r="ASC14" s="138"/>
      <c r="ASD14" s="138"/>
      <c r="ASE14" s="138"/>
      <c r="ASF14" s="138"/>
      <c r="ASG14" s="138"/>
      <c r="ASH14" s="138"/>
      <c r="ASI14" s="138"/>
      <c r="ASJ14" s="138"/>
      <c r="ASK14" s="138"/>
      <c r="ASL14" s="138"/>
      <c r="ASM14" s="138"/>
      <c r="ASN14" s="138"/>
      <c r="ASO14" s="138"/>
      <c r="ASP14" s="138"/>
      <c r="ASQ14" s="138"/>
      <c r="ASR14" s="138"/>
      <c r="ASS14" s="138"/>
      <c r="AST14" s="138"/>
      <c r="ASU14" s="138"/>
      <c r="ASV14" s="138"/>
      <c r="ASW14" s="138"/>
      <c r="ASX14" s="138"/>
      <c r="ASY14" s="138"/>
      <c r="ASZ14" s="138"/>
      <c r="ATA14" s="138"/>
      <c r="ATB14" s="138"/>
      <c r="ATC14" s="138"/>
      <c r="ATD14" s="138"/>
      <c r="ATE14" s="138"/>
      <c r="ATF14" s="138"/>
      <c r="ATG14" s="138"/>
      <c r="ATH14" s="138"/>
      <c r="ATI14" s="138"/>
      <c r="ATJ14" s="138"/>
      <c r="ATK14" s="138"/>
      <c r="ATL14" s="138"/>
      <c r="ATM14" s="138"/>
      <c r="ATN14" s="138"/>
      <c r="ATO14" s="138"/>
      <c r="ATP14" s="138"/>
      <c r="ATQ14" s="138"/>
      <c r="ATR14" s="138"/>
      <c r="ATS14" s="138"/>
      <c r="ATT14" s="138"/>
      <c r="ATU14" s="138"/>
      <c r="ATV14" s="138"/>
      <c r="ATW14" s="138"/>
      <c r="ATX14" s="138"/>
      <c r="ATY14" s="138"/>
      <c r="ATZ14" s="138"/>
      <c r="AUA14" s="138"/>
      <c r="AUB14" s="138"/>
      <c r="AUC14" s="138"/>
      <c r="AUD14" s="138"/>
      <c r="AUE14" s="138"/>
      <c r="AUF14" s="138"/>
      <c r="AUG14" s="138"/>
      <c r="AUH14" s="138"/>
      <c r="AUI14" s="138"/>
      <c r="AUJ14" s="138"/>
      <c r="AUK14" s="138"/>
      <c r="AUL14" s="138"/>
      <c r="AUM14" s="138"/>
      <c r="AUN14" s="138"/>
      <c r="AUO14" s="138"/>
      <c r="AUP14" s="138"/>
      <c r="AUQ14" s="138"/>
      <c r="AUR14" s="138"/>
      <c r="AUS14" s="138"/>
      <c r="AUT14" s="138"/>
      <c r="AUU14" s="138"/>
      <c r="AUV14" s="138"/>
      <c r="AUW14" s="138"/>
      <c r="AUX14" s="138"/>
      <c r="AUY14" s="138"/>
      <c r="AUZ14" s="138"/>
      <c r="AVA14" s="138"/>
      <c r="AVB14" s="138"/>
      <c r="AVC14" s="138"/>
      <c r="AVD14" s="138"/>
      <c r="AVE14" s="138"/>
      <c r="AVF14" s="138"/>
      <c r="AVG14" s="138"/>
      <c r="AVH14" s="138"/>
      <c r="AVI14" s="138"/>
      <c r="AVJ14" s="138"/>
      <c r="AVK14" s="138"/>
      <c r="AVL14" s="138"/>
      <c r="AVM14" s="138"/>
      <c r="AVN14" s="138"/>
      <c r="AVO14" s="138"/>
      <c r="AVP14" s="138"/>
      <c r="AVQ14" s="138"/>
      <c r="AVR14" s="138"/>
      <c r="AVS14" s="138"/>
      <c r="AVT14" s="138"/>
      <c r="AVU14" s="138"/>
      <c r="AVV14" s="138"/>
      <c r="AVW14" s="138"/>
      <c r="AVX14" s="138"/>
      <c r="AVY14" s="138"/>
      <c r="AVZ14" s="138"/>
      <c r="AWA14" s="138"/>
      <c r="AWB14" s="138"/>
      <c r="AWC14" s="138"/>
      <c r="AWD14" s="138"/>
      <c r="AWE14" s="138"/>
      <c r="AWF14" s="138"/>
      <c r="AWG14" s="138"/>
      <c r="AWH14" s="138"/>
      <c r="AWI14" s="138"/>
      <c r="AWJ14" s="138"/>
      <c r="AWK14" s="138"/>
      <c r="AWL14" s="138"/>
      <c r="AWM14" s="138"/>
      <c r="AWN14" s="138"/>
      <c r="AWO14" s="138"/>
      <c r="AWP14" s="138"/>
      <c r="AWQ14" s="138"/>
      <c r="AWR14" s="138"/>
      <c r="AWS14" s="138"/>
      <c r="AWT14" s="138"/>
      <c r="AWU14" s="138"/>
      <c r="AWV14" s="138"/>
      <c r="AWW14" s="138"/>
      <c r="AWX14" s="138"/>
      <c r="AWY14" s="138"/>
      <c r="AWZ14" s="138"/>
      <c r="AXA14" s="138"/>
      <c r="AXB14" s="138"/>
      <c r="AXC14" s="138"/>
      <c r="AXD14" s="138"/>
      <c r="AXE14" s="138"/>
      <c r="AXF14" s="138"/>
      <c r="AXG14" s="138"/>
      <c r="AXH14" s="138"/>
      <c r="AXI14" s="138"/>
      <c r="AXJ14" s="138"/>
      <c r="AXK14" s="138"/>
      <c r="AXL14" s="138"/>
      <c r="AXM14" s="138"/>
      <c r="AXN14" s="138"/>
      <c r="AXO14" s="138"/>
      <c r="AXP14" s="138"/>
      <c r="AXQ14" s="138"/>
      <c r="AXR14" s="138"/>
      <c r="AXS14" s="138"/>
      <c r="AXT14" s="138"/>
      <c r="AXU14" s="138"/>
      <c r="AXV14" s="138"/>
      <c r="AXW14" s="138"/>
      <c r="AXX14" s="138"/>
      <c r="AXY14" s="138"/>
      <c r="AXZ14" s="138"/>
      <c r="AYA14" s="138"/>
      <c r="AYB14" s="138"/>
      <c r="AYC14" s="138"/>
      <c r="AYD14" s="138"/>
      <c r="AYE14" s="138"/>
      <c r="AYF14" s="138"/>
      <c r="AYG14" s="138"/>
      <c r="AYH14" s="138"/>
      <c r="AYI14" s="138"/>
      <c r="AYJ14" s="138"/>
      <c r="AYK14" s="138"/>
      <c r="AYL14" s="138"/>
      <c r="AYM14" s="138"/>
      <c r="AYN14" s="138"/>
      <c r="AYO14" s="138"/>
      <c r="AYP14" s="138"/>
      <c r="AYQ14" s="138"/>
      <c r="AYR14" s="138"/>
      <c r="AYS14" s="138"/>
      <c r="AYT14" s="138"/>
      <c r="AYU14" s="138"/>
      <c r="AYV14" s="138"/>
      <c r="AYW14" s="138"/>
      <c r="AYX14" s="138"/>
      <c r="AYY14" s="138"/>
      <c r="AYZ14" s="138"/>
      <c r="AZA14" s="138"/>
      <c r="AZB14" s="138"/>
      <c r="AZC14" s="138"/>
      <c r="AZD14" s="138"/>
      <c r="AZE14" s="138"/>
      <c r="AZF14" s="138"/>
      <c r="AZG14" s="138"/>
      <c r="AZH14" s="138"/>
      <c r="AZI14" s="138"/>
      <c r="AZJ14" s="138"/>
      <c r="AZK14" s="138"/>
      <c r="AZL14" s="138"/>
      <c r="AZM14" s="138"/>
      <c r="AZN14" s="138"/>
      <c r="AZO14" s="138"/>
      <c r="AZP14" s="138"/>
      <c r="AZQ14" s="138"/>
      <c r="AZR14" s="138"/>
      <c r="AZS14" s="138"/>
      <c r="AZT14" s="138"/>
      <c r="AZU14" s="138"/>
      <c r="AZV14" s="138"/>
      <c r="AZW14" s="138"/>
      <c r="AZX14" s="138"/>
      <c r="AZY14" s="138"/>
      <c r="AZZ14" s="138"/>
      <c r="BAA14" s="138"/>
      <c r="BAB14" s="138"/>
      <c r="BAC14" s="138"/>
      <c r="BAD14" s="138"/>
      <c r="BAE14" s="138"/>
      <c r="BAF14" s="138"/>
      <c r="BAG14" s="138"/>
      <c r="BAH14" s="138"/>
      <c r="BAI14" s="138"/>
      <c r="BAJ14" s="138"/>
      <c r="BAK14" s="138"/>
      <c r="BAL14" s="138"/>
      <c r="BAM14" s="138"/>
      <c r="BAN14" s="138"/>
      <c r="BAO14" s="138"/>
      <c r="BAP14" s="138"/>
      <c r="BAQ14" s="138"/>
      <c r="BAR14" s="138"/>
      <c r="BAS14" s="138"/>
      <c r="BAT14" s="138"/>
      <c r="BAU14" s="138"/>
      <c r="BAV14" s="138"/>
      <c r="BAW14" s="138"/>
      <c r="BAX14" s="138"/>
      <c r="BAY14" s="138"/>
      <c r="BAZ14" s="138"/>
      <c r="BBA14" s="138"/>
      <c r="BBB14" s="138"/>
      <c r="BBC14" s="138"/>
      <c r="BBD14" s="138"/>
      <c r="BBE14" s="138"/>
      <c r="BBF14" s="138"/>
      <c r="BBG14" s="138"/>
      <c r="BBH14" s="138"/>
      <c r="BBI14" s="138"/>
      <c r="BBJ14" s="138"/>
      <c r="BBK14" s="138"/>
      <c r="BBL14" s="138"/>
      <c r="BBM14" s="138"/>
      <c r="BBN14" s="138"/>
      <c r="BBO14" s="138"/>
      <c r="BBP14" s="138"/>
      <c r="BBQ14" s="138"/>
      <c r="BBR14" s="138"/>
      <c r="BBS14" s="138"/>
      <c r="BBT14" s="138"/>
      <c r="BBU14" s="138"/>
      <c r="BBV14" s="138"/>
      <c r="BBW14" s="138"/>
      <c r="BBX14" s="138"/>
      <c r="BBY14" s="138"/>
      <c r="BBZ14" s="138"/>
      <c r="BCA14" s="138"/>
      <c r="BCB14" s="138"/>
      <c r="BCC14" s="138"/>
      <c r="BCD14" s="138"/>
      <c r="BCE14" s="138"/>
      <c r="BCF14" s="138"/>
      <c r="BCG14" s="138"/>
      <c r="BCH14" s="138"/>
      <c r="BCI14" s="138"/>
      <c r="BCJ14" s="138"/>
      <c r="BCK14" s="138"/>
      <c r="BCL14" s="138"/>
      <c r="BCM14" s="138"/>
      <c r="BCN14" s="138"/>
      <c r="BCO14" s="138"/>
      <c r="BCP14" s="138"/>
      <c r="BCQ14" s="138"/>
      <c r="BCR14" s="138"/>
      <c r="BCS14" s="138"/>
      <c r="BCT14" s="138"/>
      <c r="BCU14" s="138"/>
      <c r="BCV14" s="138"/>
      <c r="BCW14" s="138"/>
      <c r="BCX14" s="138"/>
      <c r="BCY14" s="138"/>
      <c r="BCZ14" s="138"/>
      <c r="BDA14" s="138"/>
      <c r="BDB14" s="138"/>
      <c r="BDC14" s="138"/>
      <c r="BDD14" s="138"/>
      <c r="BDE14" s="138"/>
      <c r="BDF14" s="138"/>
      <c r="BDG14" s="138"/>
      <c r="BDH14" s="138"/>
      <c r="BDI14" s="138"/>
      <c r="BDJ14" s="138"/>
      <c r="BDK14" s="138"/>
      <c r="BDL14" s="138"/>
      <c r="BDM14" s="138"/>
      <c r="BDN14" s="138"/>
      <c r="BDO14" s="138"/>
      <c r="BDP14" s="138"/>
      <c r="BDQ14" s="138"/>
      <c r="BDR14" s="138"/>
      <c r="BDS14" s="138"/>
      <c r="BDT14" s="138"/>
      <c r="BDU14" s="138"/>
      <c r="BDV14" s="138"/>
      <c r="BDW14" s="138"/>
      <c r="BDX14" s="138"/>
      <c r="BDY14" s="138"/>
      <c r="BDZ14" s="138"/>
      <c r="BEA14" s="138"/>
      <c r="BEB14" s="138"/>
      <c r="BEC14" s="138"/>
      <c r="BED14" s="138"/>
      <c r="BEE14" s="138"/>
      <c r="BEF14" s="138"/>
      <c r="BEG14" s="138"/>
      <c r="BEH14" s="138"/>
      <c r="BEI14" s="138"/>
      <c r="BEJ14" s="138"/>
      <c r="BEK14" s="138"/>
      <c r="BEL14" s="138"/>
      <c r="BEM14" s="138"/>
      <c r="BEN14" s="138"/>
      <c r="BEO14" s="138"/>
      <c r="BEP14" s="138"/>
      <c r="BEQ14" s="138"/>
      <c r="BER14" s="138"/>
      <c r="BES14" s="138"/>
      <c r="BET14" s="138"/>
      <c r="BEU14" s="138"/>
      <c r="BEV14" s="138"/>
      <c r="BEW14" s="138"/>
      <c r="BEX14" s="138"/>
      <c r="BEY14" s="138"/>
      <c r="BEZ14" s="138"/>
      <c r="BFA14" s="138"/>
      <c r="BFB14" s="138"/>
      <c r="BFC14" s="138"/>
      <c r="BFD14" s="138"/>
      <c r="BFE14" s="138"/>
      <c r="BFF14" s="138"/>
      <c r="BFG14" s="138"/>
      <c r="BFH14" s="138"/>
      <c r="BFI14" s="138"/>
      <c r="BFJ14" s="138"/>
      <c r="BFK14" s="138"/>
      <c r="BFL14" s="138"/>
      <c r="BFM14" s="138"/>
      <c r="BFN14" s="138"/>
      <c r="BFO14" s="138"/>
      <c r="BFP14" s="138"/>
      <c r="BFQ14" s="138"/>
      <c r="BFR14" s="138"/>
      <c r="BFS14" s="138"/>
      <c r="BFT14" s="138"/>
      <c r="BFU14" s="138"/>
      <c r="BFV14" s="138"/>
      <c r="BFW14" s="138"/>
      <c r="BFX14" s="138"/>
      <c r="BFY14" s="138"/>
      <c r="BFZ14" s="138"/>
      <c r="BGA14" s="138"/>
      <c r="BGB14" s="138"/>
      <c r="BGC14" s="138"/>
      <c r="BGD14" s="138"/>
      <c r="BGE14" s="138"/>
      <c r="BGF14" s="138"/>
      <c r="BGG14" s="138"/>
      <c r="BGH14" s="138"/>
      <c r="BGI14" s="138"/>
      <c r="BGJ14" s="138"/>
      <c r="BGK14" s="138"/>
      <c r="BGL14" s="138"/>
      <c r="BGM14" s="138"/>
      <c r="BGN14" s="138"/>
      <c r="BGO14" s="138"/>
      <c r="BGP14" s="138"/>
      <c r="BGQ14" s="138"/>
      <c r="BGR14" s="138"/>
      <c r="BGS14" s="138"/>
      <c r="BGT14" s="138"/>
      <c r="BGU14" s="138"/>
      <c r="BGV14" s="138"/>
      <c r="BGW14" s="138"/>
      <c r="BGX14" s="138"/>
      <c r="BGY14" s="138"/>
      <c r="BGZ14" s="138"/>
      <c r="BHA14" s="138"/>
      <c r="BHB14" s="138"/>
      <c r="BHC14" s="138"/>
      <c r="BHD14" s="138"/>
      <c r="BHE14" s="138"/>
      <c r="BHF14" s="138"/>
      <c r="BHG14" s="138"/>
      <c r="BHH14" s="138"/>
      <c r="BHI14" s="138"/>
      <c r="BHJ14" s="138"/>
      <c r="BHK14" s="138"/>
      <c r="BHL14" s="138"/>
      <c r="BHM14" s="138"/>
      <c r="BHN14" s="138"/>
      <c r="BHO14" s="138"/>
      <c r="BHP14" s="138"/>
      <c r="BHQ14" s="138"/>
      <c r="BHR14" s="138"/>
      <c r="BHS14" s="138"/>
      <c r="BHT14" s="138"/>
      <c r="BHU14" s="138"/>
      <c r="BHV14" s="138"/>
      <c r="BHW14" s="138"/>
      <c r="BHX14" s="138"/>
      <c r="BHY14" s="138"/>
      <c r="BHZ14" s="138"/>
      <c r="BIA14" s="138"/>
      <c r="BIB14" s="138"/>
      <c r="BIC14" s="138"/>
      <c r="BID14" s="138"/>
      <c r="BIE14" s="138"/>
      <c r="BIF14" s="138"/>
      <c r="BIG14" s="138"/>
      <c r="BIH14" s="138"/>
      <c r="BII14" s="138"/>
      <c r="BIJ14" s="138"/>
      <c r="BIK14" s="138"/>
      <c r="BIL14" s="138"/>
      <c r="BIM14" s="138"/>
      <c r="BIN14" s="138"/>
      <c r="BIO14" s="138"/>
      <c r="BIP14" s="138"/>
      <c r="BIQ14" s="138"/>
      <c r="BIR14" s="138"/>
      <c r="BIS14" s="138"/>
      <c r="BIT14" s="138"/>
      <c r="BIU14" s="138"/>
      <c r="BIV14" s="138"/>
      <c r="BIW14" s="138"/>
      <c r="BIX14" s="138"/>
      <c r="BIY14" s="138"/>
      <c r="BIZ14" s="138"/>
      <c r="BJA14" s="138"/>
      <c r="BJB14" s="138"/>
      <c r="BJC14" s="138"/>
      <c r="BJD14" s="138"/>
      <c r="BJE14" s="138"/>
      <c r="BJF14" s="138"/>
      <c r="BJG14" s="138"/>
      <c r="BJH14" s="138"/>
      <c r="BJI14" s="138"/>
      <c r="BJJ14" s="138"/>
      <c r="BJK14" s="138"/>
      <c r="BJL14" s="138"/>
      <c r="BJM14" s="138"/>
      <c r="BJN14" s="138"/>
      <c r="BJO14" s="138"/>
      <c r="BJP14" s="138"/>
      <c r="BJQ14" s="138"/>
      <c r="BJR14" s="138"/>
      <c r="BJS14" s="138"/>
      <c r="BJT14" s="138"/>
      <c r="BJU14" s="138"/>
      <c r="BJV14" s="138"/>
      <c r="BJW14" s="138"/>
      <c r="BJX14" s="138"/>
      <c r="BJY14" s="138"/>
      <c r="BJZ14" s="138"/>
      <c r="BKA14" s="138"/>
      <c r="BKB14" s="138"/>
      <c r="BKC14" s="138"/>
      <c r="BKD14" s="138"/>
      <c r="BKE14" s="138"/>
      <c r="BKF14" s="138"/>
      <c r="BKG14" s="138"/>
      <c r="BKH14" s="138"/>
      <c r="BKI14" s="138"/>
      <c r="BKJ14" s="138"/>
      <c r="BKK14" s="138"/>
      <c r="BKL14" s="138"/>
      <c r="BKM14" s="138"/>
      <c r="BKN14" s="138"/>
      <c r="BKO14" s="138"/>
      <c r="BKP14" s="138"/>
      <c r="BKQ14" s="138"/>
      <c r="BKR14" s="138"/>
      <c r="BKS14" s="138"/>
      <c r="BKT14" s="138"/>
      <c r="BKU14" s="138"/>
      <c r="BKV14" s="138"/>
      <c r="BKW14" s="138"/>
      <c r="BKX14" s="138"/>
      <c r="BKY14" s="138"/>
      <c r="BKZ14" s="138"/>
      <c r="BLA14" s="138"/>
      <c r="BLB14" s="138"/>
      <c r="BLC14" s="138"/>
      <c r="BLD14" s="138"/>
      <c r="BLE14" s="138"/>
      <c r="BLF14" s="138"/>
      <c r="BLG14" s="138"/>
      <c r="BLH14" s="138"/>
      <c r="BLI14" s="138"/>
      <c r="BLJ14" s="138"/>
      <c r="BLK14" s="138"/>
      <c r="BLL14" s="138"/>
      <c r="BLM14" s="138"/>
      <c r="BLN14" s="138"/>
      <c r="BLO14" s="138"/>
      <c r="BLP14" s="138"/>
      <c r="BLQ14" s="138"/>
      <c r="BLR14" s="138"/>
      <c r="BLS14" s="138"/>
      <c r="BLT14" s="138"/>
      <c r="BLU14" s="138"/>
      <c r="BLV14" s="138"/>
      <c r="BLW14" s="138"/>
      <c r="BLX14" s="138"/>
      <c r="BLY14" s="138"/>
      <c r="BLZ14" s="138"/>
      <c r="BMA14" s="138"/>
      <c r="BMB14" s="138"/>
      <c r="BMC14" s="138"/>
      <c r="BMD14" s="138"/>
      <c r="BME14" s="138"/>
      <c r="BMF14" s="138"/>
      <c r="BMG14" s="138"/>
      <c r="BMH14" s="138"/>
      <c r="BMI14" s="138"/>
      <c r="BMJ14" s="138"/>
      <c r="BMK14" s="138"/>
      <c r="BML14" s="138"/>
      <c r="BMM14" s="138"/>
      <c r="BMN14" s="138"/>
      <c r="BMO14" s="138"/>
      <c r="BMP14" s="138"/>
      <c r="BMQ14" s="138"/>
      <c r="BMR14" s="138"/>
      <c r="BMS14" s="138"/>
      <c r="BMT14" s="138"/>
      <c r="BMU14" s="138"/>
      <c r="BMV14" s="138"/>
      <c r="BMW14" s="138"/>
      <c r="BMX14" s="138"/>
      <c r="BMY14" s="138"/>
      <c r="BMZ14" s="138"/>
      <c r="BNA14" s="138"/>
      <c r="BNB14" s="138"/>
      <c r="BNC14" s="138"/>
      <c r="BND14" s="138"/>
      <c r="BNE14" s="138"/>
      <c r="BNF14" s="138"/>
      <c r="BNG14" s="138"/>
      <c r="BNH14" s="138"/>
      <c r="BNI14" s="138"/>
      <c r="BNJ14" s="138"/>
      <c r="BNK14" s="138"/>
      <c r="BNL14" s="138"/>
      <c r="BNM14" s="138"/>
      <c r="BNN14" s="138"/>
      <c r="BNO14" s="138"/>
      <c r="BNP14" s="138"/>
      <c r="BNQ14" s="138"/>
      <c r="BNR14" s="138"/>
      <c r="BNS14" s="138"/>
      <c r="BNT14" s="138"/>
      <c r="BNU14" s="138"/>
      <c r="BNV14" s="138"/>
      <c r="BNW14" s="138"/>
      <c r="BNX14" s="138"/>
      <c r="BNY14" s="138"/>
      <c r="BNZ14" s="138"/>
      <c r="BOA14" s="138"/>
      <c r="BOB14" s="138"/>
      <c r="BOC14" s="138"/>
      <c r="BOD14" s="138"/>
      <c r="BOE14" s="138"/>
      <c r="BOF14" s="138"/>
      <c r="BOG14" s="138"/>
      <c r="BOH14" s="138"/>
      <c r="BOI14" s="138"/>
      <c r="BOJ14" s="138"/>
      <c r="BOK14" s="138"/>
      <c r="BOL14" s="138"/>
      <c r="BOM14" s="138"/>
      <c r="BON14" s="138"/>
      <c r="BOO14" s="138"/>
      <c r="BOP14" s="138"/>
      <c r="BOQ14" s="138"/>
      <c r="BOR14" s="138"/>
      <c r="BOS14" s="138"/>
      <c r="BOT14" s="138"/>
      <c r="BOU14" s="138"/>
      <c r="BOV14" s="138"/>
      <c r="BOW14" s="138"/>
      <c r="BOX14" s="138"/>
      <c r="BOY14" s="138"/>
      <c r="BOZ14" s="138"/>
      <c r="BPA14" s="138"/>
      <c r="BPB14" s="138"/>
      <c r="BPC14" s="138"/>
      <c r="BPD14" s="138"/>
      <c r="BPE14" s="138"/>
      <c r="BPF14" s="138"/>
      <c r="BPG14" s="138"/>
      <c r="BPH14" s="138"/>
      <c r="BPI14" s="138"/>
      <c r="BPJ14" s="138"/>
      <c r="BPK14" s="138"/>
      <c r="BPL14" s="138"/>
      <c r="BPM14" s="138"/>
      <c r="BPN14" s="138"/>
      <c r="BPO14" s="138"/>
      <c r="BPP14" s="138"/>
      <c r="BPQ14" s="138"/>
      <c r="BPR14" s="138"/>
      <c r="BPS14" s="138"/>
      <c r="BPT14" s="138"/>
      <c r="BPU14" s="138"/>
      <c r="BPV14" s="138"/>
      <c r="BPW14" s="138"/>
      <c r="BPX14" s="138"/>
      <c r="BPY14" s="138"/>
      <c r="BPZ14" s="138"/>
      <c r="BQA14" s="138"/>
      <c r="BQB14" s="138"/>
      <c r="BQC14" s="138"/>
      <c r="BQD14" s="138"/>
      <c r="BQE14" s="138"/>
      <c r="BQF14" s="138"/>
      <c r="BQG14" s="138"/>
      <c r="BQH14" s="138"/>
      <c r="BQI14" s="138"/>
      <c r="BQJ14" s="138"/>
      <c r="BQK14" s="138"/>
      <c r="BQL14" s="138"/>
      <c r="BQM14" s="138"/>
      <c r="BQN14" s="138"/>
      <c r="BQO14" s="138"/>
      <c r="BQP14" s="138"/>
      <c r="BQQ14" s="138"/>
      <c r="BQR14" s="138"/>
      <c r="BQS14" s="138"/>
      <c r="BQT14" s="138"/>
      <c r="BQU14" s="138"/>
      <c r="BQV14" s="138"/>
      <c r="BQW14" s="138"/>
      <c r="BQX14" s="138"/>
      <c r="BQY14" s="138"/>
      <c r="BQZ14" s="138"/>
      <c r="BRA14" s="138"/>
      <c r="BRB14" s="138"/>
      <c r="BRC14" s="138"/>
      <c r="BRD14" s="138"/>
      <c r="BRE14" s="138"/>
      <c r="BRF14" s="138"/>
      <c r="BRG14" s="138"/>
      <c r="BRH14" s="138"/>
      <c r="BRI14" s="138"/>
      <c r="BRJ14" s="138"/>
      <c r="BRK14" s="138"/>
      <c r="BRL14" s="138"/>
      <c r="BRM14" s="138"/>
      <c r="BRN14" s="138"/>
      <c r="BRO14" s="138"/>
      <c r="BRP14" s="138"/>
      <c r="BRQ14" s="138"/>
      <c r="BRR14" s="138"/>
      <c r="BRS14" s="138"/>
      <c r="BRT14" s="138"/>
      <c r="BRU14" s="138"/>
      <c r="BRV14" s="138"/>
      <c r="BRW14" s="138"/>
      <c r="BRX14" s="138"/>
      <c r="BRY14" s="138"/>
      <c r="BRZ14" s="138"/>
      <c r="BSA14" s="138"/>
      <c r="BSB14" s="138"/>
      <c r="BSC14" s="138"/>
      <c r="BSD14" s="138"/>
      <c r="BSE14" s="138"/>
      <c r="BSF14" s="138"/>
      <c r="BSG14" s="138"/>
      <c r="BSH14" s="138"/>
      <c r="BSI14" s="138"/>
      <c r="BSJ14" s="138"/>
      <c r="BSK14" s="138"/>
      <c r="BSL14" s="138"/>
      <c r="BSM14" s="138"/>
      <c r="BSN14" s="138"/>
      <c r="BSO14" s="138"/>
      <c r="BSP14" s="138"/>
      <c r="BSQ14" s="138"/>
      <c r="BSR14" s="138"/>
      <c r="BSS14" s="138"/>
      <c r="BST14" s="138"/>
      <c r="BSU14" s="138"/>
      <c r="BSV14" s="138"/>
      <c r="BSW14" s="138"/>
      <c r="BSX14" s="138"/>
      <c r="BSY14" s="138"/>
      <c r="BSZ14" s="138"/>
      <c r="BTA14" s="138"/>
      <c r="BTB14" s="138"/>
      <c r="BTC14" s="138"/>
      <c r="BTD14" s="138"/>
      <c r="BTE14" s="138"/>
      <c r="BTF14" s="138"/>
      <c r="BTG14" s="138"/>
      <c r="BTH14" s="138"/>
      <c r="BTI14" s="138"/>
      <c r="BTJ14" s="138"/>
      <c r="BTK14" s="138"/>
      <c r="BTL14" s="138"/>
      <c r="BTM14" s="138"/>
      <c r="BTN14" s="138"/>
      <c r="BTO14" s="138"/>
      <c r="BTP14" s="138"/>
      <c r="BTQ14" s="138"/>
      <c r="BTR14" s="138"/>
      <c r="BTS14" s="138"/>
      <c r="BTT14" s="138"/>
      <c r="BTU14" s="138"/>
      <c r="BTV14" s="138"/>
      <c r="BTW14" s="138"/>
      <c r="BTX14" s="138"/>
      <c r="BTY14" s="138"/>
      <c r="BTZ14" s="138"/>
      <c r="BUA14" s="138"/>
      <c r="BUB14" s="138"/>
      <c r="BUC14" s="138"/>
      <c r="BUD14" s="138"/>
      <c r="BUE14" s="138"/>
      <c r="BUF14" s="138"/>
      <c r="BUG14" s="138"/>
      <c r="BUH14" s="138"/>
      <c r="BUI14" s="138"/>
      <c r="BUJ14" s="138"/>
      <c r="BUK14" s="138"/>
      <c r="BUL14" s="138"/>
      <c r="BUM14" s="138"/>
      <c r="BUN14" s="138"/>
      <c r="BUO14" s="138"/>
      <c r="BUP14" s="138"/>
      <c r="BUQ14" s="138"/>
      <c r="BUR14" s="138"/>
      <c r="BUS14" s="138"/>
      <c r="BUT14" s="138"/>
      <c r="BUU14" s="138"/>
      <c r="BUV14" s="138"/>
      <c r="BUW14" s="138"/>
      <c r="BUX14" s="138"/>
      <c r="BUY14" s="138"/>
      <c r="BUZ14" s="138"/>
      <c r="BVA14" s="138"/>
      <c r="BVB14" s="138"/>
      <c r="BVC14" s="138"/>
      <c r="BVD14" s="138"/>
      <c r="BVE14" s="138"/>
      <c r="BVF14" s="138"/>
      <c r="BVG14" s="138"/>
      <c r="BVH14" s="138"/>
      <c r="BVI14" s="138"/>
      <c r="BVJ14" s="138"/>
      <c r="BVK14" s="138"/>
      <c r="BVL14" s="138"/>
      <c r="BVM14" s="138"/>
      <c r="BVN14" s="138"/>
      <c r="BVO14" s="138"/>
      <c r="BVP14" s="138"/>
      <c r="BVQ14" s="138"/>
      <c r="BVR14" s="138"/>
      <c r="BVS14" s="138"/>
      <c r="BVT14" s="138"/>
      <c r="BVU14" s="138"/>
      <c r="BVV14" s="138"/>
      <c r="BVW14" s="138"/>
      <c r="BVX14" s="138"/>
      <c r="BVY14" s="138"/>
      <c r="BVZ14" s="138"/>
      <c r="BWA14" s="138"/>
      <c r="BWB14" s="138"/>
      <c r="BWC14" s="138"/>
      <c r="BWD14" s="138"/>
      <c r="BWE14" s="138"/>
      <c r="BWF14" s="138"/>
      <c r="BWG14" s="138"/>
      <c r="BWH14" s="138"/>
      <c r="BWI14" s="138"/>
      <c r="BWJ14" s="138"/>
      <c r="BWK14" s="138"/>
      <c r="BWL14" s="138"/>
      <c r="BWM14" s="138"/>
      <c r="BWN14" s="138"/>
      <c r="BWO14" s="138"/>
      <c r="BWP14" s="138"/>
      <c r="BWQ14" s="138"/>
      <c r="BWR14" s="138"/>
      <c r="BWS14" s="138"/>
      <c r="BWT14" s="138"/>
      <c r="BWU14" s="138"/>
      <c r="BWV14" s="138"/>
      <c r="BWW14" s="138"/>
      <c r="BWX14" s="138"/>
      <c r="BWY14" s="138"/>
      <c r="BWZ14" s="138"/>
      <c r="BXA14" s="138"/>
      <c r="BXB14" s="138"/>
      <c r="BXC14" s="138"/>
      <c r="BXD14" s="138"/>
      <c r="BXE14" s="138"/>
      <c r="BXF14" s="138"/>
      <c r="BXG14" s="138"/>
      <c r="BXH14" s="138"/>
      <c r="BXI14" s="138"/>
      <c r="BXJ14" s="138"/>
      <c r="BXK14" s="138"/>
      <c r="BXL14" s="138"/>
      <c r="BXM14" s="138"/>
      <c r="BXN14" s="138"/>
      <c r="BXO14" s="138"/>
      <c r="BXP14" s="138"/>
      <c r="BXQ14" s="138"/>
      <c r="BXR14" s="138"/>
      <c r="BXS14" s="138"/>
      <c r="BXT14" s="138"/>
      <c r="BXU14" s="138"/>
      <c r="BXV14" s="138"/>
      <c r="BXW14" s="138"/>
      <c r="BXX14" s="138"/>
      <c r="BXY14" s="138"/>
      <c r="BXZ14" s="138"/>
      <c r="BYA14" s="138"/>
      <c r="BYB14" s="138"/>
      <c r="BYC14" s="138"/>
      <c r="BYD14" s="138"/>
      <c r="BYE14" s="138"/>
      <c r="BYF14" s="138"/>
      <c r="BYG14" s="138"/>
      <c r="BYH14" s="138"/>
      <c r="BYI14" s="138"/>
      <c r="BYJ14" s="138"/>
      <c r="BYK14" s="138"/>
      <c r="BYL14" s="138"/>
      <c r="BYM14" s="138"/>
      <c r="BYN14" s="138"/>
      <c r="BYO14" s="138"/>
      <c r="BYP14" s="138"/>
      <c r="BYQ14" s="138"/>
      <c r="BYR14" s="138"/>
      <c r="BYS14" s="138"/>
      <c r="BYT14" s="138"/>
      <c r="BYU14" s="138"/>
      <c r="BYV14" s="138"/>
      <c r="BYW14" s="138"/>
      <c r="BYX14" s="138"/>
      <c r="BYY14" s="138"/>
      <c r="BYZ14" s="138"/>
      <c r="BZA14" s="138"/>
      <c r="BZB14" s="138"/>
      <c r="BZC14" s="138"/>
      <c r="BZD14" s="138"/>
      <c r="BZE14" s="138"/>
      <c r="BZF14" s="138"/>
      <c r="BZG14" s="138"/>
      <c r="BZH14" s="138"/>
      <c r="BZI14" s="138"/>
      <c r="BZJ14" s="138"/>
      <c r="BZK14" s="138"/>
      <c r="BZL14" s="138"/>
      <c r="BZM14" s="138"/>
      <c r="BZN14" s="138"/>
      <c r="BZO14" s="138"/>
      <c r="BZP14" s="138"/>
      <c r="BZQ14" s="138"/>
      <c r="BZR14" s="138"/>
      <c r="BZS14" s="138"/>
      <c r="BZT14" s="138"/>
      <c r="BZU14" s="138"/>
      <c r="BZV14" s="138"/>
      <c r="BZW14" s="138"/>
      <c r="BZX14" s="138"/>
      <c r="BZY14" s="138"/>
      <c r="BZZ14" s="138"/>
      <c r="CAA14" s="138"/>
      <c r="CAB14" s="138"/>
      <c r="CAC14" s="138"/>
      <c r="CAD14" s="138"/>
      <c r="CAE14" s="138"/>
      <c r="CAF14" s="138"/>
      <c r="CAG14" s="138"/>
      <c r="CAH14" s="138"/>
      <c r="CAI14" s="138"/>
      <c r="CAJ14" s="138"/>
      <c r="CAK14" s="138"/>
      <c r="CAL14" s="138"/>
      <c r="CAM14" s="138"/>
      <c r="CAN14" s="138"/>
      <c r="CAO14" s="138"/>
      <c r="CAP14" s="138"/>
      <c r="CAQ14" s="138"/>
      <c r="CAR14" s="138"/>
      <c r="CAS14" s="138"/>
      <c r="CAT14" s="138"/>
      <c r="CAU14" s="138"/>
      <c r="CAV14" s="138"/>
      <c r="CAW14" s="138"/>
      <c r="CAX14" s="138"/>
      <c r="CAY14" s="138"/>
      <c r="CAZ14" s="138"/>
      <c r="CBA14" s="138"/>
      <c r="CBB14" s="138"/>
      <c r="CBC14" s="138"/>
      <c r="CBD14" s="138"/>
      <c r="CBE14" s="138"/>
      <c r="CBF14" s="138"/>
      <c r="CBG14" s="138"/>
      <c r="CBH14" s="138"/>
      <c r="CBI14" s="138"/>
      <c r="CBJ14" s="138"/>
      <c r="CBK14" s="138"/>
      <c r="CBL14" s="138"/>
      <c r="CBM14" s="138"/>
      <c r="CBN14" s="138"/>
      <c r="CBO14" s="138"/>
      <c r="CBP14" s="138"/>
      <c r="CBQ14" s="138"/>
      <c r="CBR14" s="138"/>
      <c r="CBS14" s="138"/>
      <c r="CBT14" s="138"/>
      <c r="CBU14" s="138"/>
      <c r="CBV14" s="138"/>
      <c r="CBW14" s="138"/>
      <c r="CBX14" s="138"/>
      <c r="CBY14" s="138"/>
      <c r="CBZ14" s="138"/>
      <c r="CCA14" s="138"/>
      <c r="CCB14" s="138"/>
      <c r="CCC14" s="138"/>
      <c r="CCD14" s="138"/>
      <c r="CCE14" s="138"/>
      <c r="CCF14" s="138"/>
      <c r="CCG14" s="138"/>
      <c r="CCH14" s="138"/>
      <c r="CCI14" s="138"/>
      <c r="CCJ14" s="138"/>
      <c r="CCK14" s="138"/>
      <c r="CCL14" s="138"/>
      <c r="CCM14" s="138"/>
      <c r="CCN14" s="138"/>
      <c r="CCO14" s="138"/>
      <c r="CCP14" s="138"/>
      <c r="CCQ14" s="138"/>
      <c r="CCR14" s="138"/>
      <c r="CCS14" s="138"/>
      <c r="CCT14" s="138"/>
      <c r="CCU14" s="138"/>
      <c r="CCV14" s="138"/>
      <c r="CCW14" s="138"/>
      <c r="CCX14" s="138"/>
      <c r="CCY14" s="138"/>
      <c r="CCZ14" s="138"/>
      <c r="CDA14" s="138"/>
      <c r="CDB14" s="138"/>
      <c r="CDC14" s="138"/>
      <c r="CDD14" s="138"/>
      <c r="CDE14" s="138"/>
      <c r="CDF14" s="138"/>
      <c r="CDG14" s="138"/>
      <c r="CDH14" s="138"/>
      <c r="CDI14" s="138"/>
      <c r="CDJ14" s="138"/>
      <c r="CDK14" s="138"/>
      <c r="CDL14" s="138"/>
      <c r="CDM14" s="138"/>
      <c r="CDN14" s="138"/>
      <c r="CDO14" s="138"/>
      <c r="CDP14" s="138"/>
      <c r="CDQ14" s="138"/>
      <c r="CDR14" s="138"/>
      <c r="CDS14" s="138"/>
      <c r="CDT14" s="138"/>
      <c r="CDU14" s="138"/>
      <c r="CDV14" s="138"/>
      <c r="CDW14" s="138"/>
      <c r="CDX14" s="138"/>
      <c r="CDY14" s="138"/>
      <c r="CDZ14" s="138"/>
      <c r="CEA14" s="138"/>
      <c r="CEB14" s="138"/>
      <c r="CEC14" s="138"/>
      <c r="CED14" s="138"/>
      <c r="CEE14" s="138"/>
      <c r="CEF14" s="138"/>
      <c r="CEG14" s="138"/>
      <c r="CEH14" s="138"/>
      <c r="CEI14" s="138"/>
      <c r="CEJ14" s="138"/>
      <c r="CEK14" s="138"/>
      <c r="CEL14" s="138"/>
      <c r="CEM14" s="138"/>
      <c r="CEN14" s="138"/>
      <c r="CEO14" s="138"/>
      <c r="CEP14" s="138"/>
      <c r="CEQ14" s="138"/>
      <c r="CER14" s="138"/>
      <c r="CES14" s="138"/>
      <c r="CET14" s="138"/>
      <c r="CEU14" s="138"/>
      <c r="CEV14" s="138"/>
      <c r="CEW14" s="138"/>
      <c r="CEX14" s="138"/>
      <c r="CEY14" s="138"/>
      <c r="CEZ14" s="138"/>
      <c r="CFA14" s="138"/>
      <c r="CFB14" s="138"/>
      <c r="CFC14" s="138"/>
      <c r="CFD14" s="138"/>
      <c r="CFE14" s="138"/>
      <c r="CFF14" s="138"/>
      <c r="CFG14" s="138"/>
      <c r="CFH14" s="138"/>
      <c r="CFI14" s="138"/>
      <c r="CFJ14" s="138"/>
      <c r="CFK14" s="138"/>
      <c r="CFL14" s="138"/>
      <c r="CFM14" s="138"/>
      <c r="CFN14" s="138"/>
      <c r="CFO14" s="138"/>
      <c r="CFP14" s="138"/>
      <c r="CFQ14" s="138"/>
      <c r="CFR14" s="138"/>
      <c r="CFS14" s="138"/>
      <c r="CFT14" s="138"/>
      <c r="CFU14" s="138"/>
      <c r="CFV14" s="138"/>
      <c r="CFW14" s="138"/>
      <c r="CFX14" s="138"/>
      <c r="CFY14" s="138"/>
      <c r="CFZ14" s="138"/>
      <c r="CGA14" s="138"/>
      <c r="CGB14" s="138"/>
      <c r="CGC14" s="138"/>
      <c r="CGD14" s="138"/>
      <c r="CGE14" s="138"/>
      <c r="CGF14" s="138"/>
      <c r="CGG14" s="138"/>
      <c r="CGH14" s="138"/>
      <c r="CGI14" s="138"/>
      <c r="CGJ14" s="138"/>
      <c r="CGK14" s="138"/>
      <c r="CGL14" s="138"/>
      <c r="CGM14" s="138"/>
      <c r="CGN14" s="138"/>
      <c r="CGO14" s="138"/>
      <c r="CGP14" s="138"/>
      <c r="CGQ14" s="138"/>
      <c r="CGR14" s="138"/>
      <c r="CGS14" s="138"/>
      <c r="CGT14" s="138"/>
      <c r="CGU14" s="138"/>
      <c r="CGV14" s="138"/>
      <c r="CGW14" s="138"/>
      <c r="CGX14" s="138"/>
      <c r="CGY14" s="138"/>
      <c r="CGZ14" s="138"/>
      <c r="CHA14" s="138"/>
      <c r="CHB14" s="138"/>
      <c r="CHC14" s="138"/>
      <c r="CHD14" s="138"/>
      <c r="CHE14" s="138"/>
      <c r="CHF14" s="138"/>
      <c r="CHG14" s="138"/>
      <c r="CHH14" s="138"/>
      <c r="CHI14" s="138"/>
      <c r="CHJ14" s="138"/>
      <c r="CHK14" s="138"/>
      <c r="CHL14" s="138"/>
      <c r="CHM14" s="138"/>
      <c r="CHN14" s="138"/>
      <c r="CHO14" s="138"/>
      <c r="CHP14" s="138"/>
      <c r="CHQ14" s="138"/>
      <c r="CHR14" s="138"/>
      <c r="CHS14" s="138"/>
      <c r="CHT14" s="138"/>
      <c r="CHU14" s="138"/>
      <c r="CHV14" s="138"/>
      <c r="CHW14" s="138"/>
      <c r="CHX14" s="138"/>
      <c r="CHY14" s="138"/>
      <c r="CHZ14" s="138"/>
      <c r="CIA14" s="138"/>
      <c r="CIB14" s="138"/>
      <c r="CIC14" s="138"/>
      <c r="CID14" s="138"/>
      <c r="CIE14" s="138"/>
      <c r="CIF14" s="138"/>
      <c r="CIG14" s="138"/>
      <c r="CIH14" s="138"/>
      <c r="CII14" s="138"/>
      <c r="CIJ14" s="138"/>
      <c r="CIK14" s="138"/>
      <c r="CIL14" s="138"/>
      <c r="CIM14" s="138"/>
      <c r="CIN14" s="138"/>
      <c r="CIO14" s="138"/>
      <c r="CIP14" s="138"/>
      <c r="CIQ14" s="138"/>
      <c r="CIR14" s="138"/>
      <c r="CIS14" s="138"/>
      <c r="CIT14" s="138"/>
      <c r="CIU14" s="138"/>
      <c r="CIV14" s="138"/>
      <c r="CIW14" s="138"/>
      <c r="CIX14" s="138"/>
      <c r="CIY14" s="138"/>
      <c r="CIZ14" s="138"/>
      <c r="CJA14" s="138"/>
      <c r="CJB14" s="138"/>
      <c r="CJC14" s="138"/>
      <c r="CJD14" s="138"/>
      <c r="CJE14" s="138"/>
      <c r="CJF14" s="138"/>
      <c r="CJG14" s="138"/>
      <c r="CJH14" s="138"/>
      <c r="CJI14" s="138"/>
      <c r="CJJ14" s="138"/>
      <c r="CJK14" s="138"/>
      <c r="CJL14" s="138"/>
      <c r="CJM14" s="138"/>
      <c r="CJN14" s="138"/>
      <c r="CJO14" s="138"/>
      <c r="CJP14" s="138"/>
      <c r="CJQ14" s="138"/>
      <c r="CJR14" s="138"/>
      <c r="CJS14" s="138"/>
      <c r="CJT14" s="138"/>
      <c r="CJU14" s="138"/>
      <c r="CJV14" s="138"/>
      <c r="CJW14" s="138"/>
      <c r="CJX14" s="138"/>
      <c r="CJY14" s="138"/>
      <c r="CJZ14" s="138"/>
      <c r="CKA14" s="138"/>
      <c r="CKB14" s="138"/>
      <c r="CKC14" s="138"/>
      <c r="CKD14" s="138"/>
      <c r="CKE14" s="138"/>
      <c r="CKF14" s="138"/>
      <c r="CKG14" s="138"/>
      <c r="CKH14" s="138"/>
      <c r="CKI14" s="138"/>
      <c r="CKJ14" s="138"/>
      <c r="CKK14" s="138"/>
      <c r="CKL14" s="138"/>
      <c r="CKM14" s="138"/>
      <c r="CKN14" s="138"/>
      <c r="CKO14" s="138"/>
      <c r="CKP14" s="138"/>
      <c r="CKQ14" s="138"/>
      <c r="CKR14" s="138"/>
      <c r="CKS14" s="138"/>
      <c r="CKT14" s="138"/>
      <c r="CKU14" s="138"/>
      <c r="CKV14" s="138"/>
      <c r="CKW14" s="138"/>
      <c r="CKX14" s="138"/>
      <c r="CKY14" s="138"/>
      <c r="CKZ14" s="138"/>
      <c r="CLA14" s="138"/>
      <c r="CLB14" s="138"/>
      <c r="CLC14" s="138"/>
      <c r="CLD14" s="138"/>
      <c r="CLE14" s="138"/>
      <c r="CLF14" s="138"/>
      <c r="CLG14" s="138"/>
      <c r="CLH14" s="138"/>
      <c r="CLI14" s="138"/>
      <c r="CLJ14" s="138"/>
      <c r="CLK14" s="138"/>
      <c r="CLL14" s="138"/>
      <c r="CLM14" s="138"/>
      <c r="CLN14" s="138"/>
      <c r="CLO14" s="138"/>
      <c r="CLP14" s="138"/>
      <c r="CLQ14" s="138"/>
      <c r="CLR14" s="138"/>
      <c r="CLS14" s="138"/>
      <c r="CLT14" s="138"/>
      <c r="CLU14" s="138"/>
      <c r="CLV14" s="138"/>
      <c r="CLW14" s="138"/>
      <c r="CLX14" s="138"/>
      <c r="CLY14" s="138"/>
      <c r="CLZ14" s="138"/>
      <c r="CMA14" s="138"/>
      <c r="CMB14" s="138"/>
      <c r="CMC14" s="138"/>
      <c r="CMD14" s="138"/>
      <c r="CME14" s="138"/>
      <c r="CMF14" s="138"/>
      <c r="CMG14" s="138"/>
      <c r="CMH14" s="138"/>
      <c r="CMI14" s="138"/>
      <c r="CMJ14" s="138"/>
      <c r="CMK14" s="138"/>
      <c r="CML14" s="138"/>
      <c r="CMM14" s="138"/>
      <c r="CMN14" s="138"/>
      <c r="CMO14" s="138"/>
      <c r="CMP14" s="138"/>
      <c r="CMQ14" s="138"/>
      <c r="CMR14" s="138"/>
      <c r="CMS14" s="138"/>
      <c r="CMT14" s="138"/>
      <c r="CMU14" s="138"/>
      <c r="CMV14" s="138"/>
      <c r="CMW14" s="138"/>
      <c r="CMX14" s="138"/>
      <c r="CMY14" s="138"/>
      <c r="CMZ14" s="138"/>
      <c r="CNA14" s="138"/>
      <c r="CNB14" s="138"/>
      <c r="CNC14" s="138"/>
      <c r="CND14" s="138"/>
      <c r="CNE14" s="138"/>
      <c r="CNF14" s="138"/>
      <c r="CNG14" s="138"/>
      <c r="CNH14" s="138"/>
      <c r="CNI14" s="138"/>
      <c r="CNJ14" s="138"/>
      <c r="CNK14" s="138"/>
      <c r="CNL14" s="138"/>
      <c r="CNM14" s="138"/>
      <c r="CNN14" s="138"/>
      <c r="CNO14" s="138"/>
      <c r="CNP14" s="138"/>
      <c r="CNQ14" s="138"/>
      <c r="CNR14" s="138"/>
      <c r="CNS14" s="138"/>
      <c r="CNT14" s="138"/>
      <c r="CNU14" s="138"/>
      <c r="CNV14" s="138"/>
      <c r="CNW14" s="138"/>
      <c r="CNX14" s="138"/>
      <c r="CNY14" s="138"/>
      <c r="CNZ14" s="138"/>
      <c r="COA14" s="138"/>
      <c r="COB14" s="138"/>
      <c r="COC14" s="138"/>
      <c r="COD14" s="138"/>
      <c r="COE14" s="138"/>
      <c r="COF14" s="138"/>
      <c r="COG14" s="138"/>
      <c r="COH14" s="138"/>
      <c r="COI14" s="138"/>
      <c r="COJ14" s="138"/>
      <c r="COK14" s="138"/>
      <c r="COL14" s="138"/>
      <c r="COM14" s="138"/>
      <c r="CON14" s="138"/>
      <c r="COO14" s="138"/>
      <c r="COP14" s="138"/>
      <c r="COQ14" s="138"/>
      <c r="COR14" s="138"/>
      <c r="COS14" s="138"/>
      <c r="COT14" s="138"/>
      <c r="COU14" s="138"/>
      <c r="COV14" s="138"/>
      <c r="COW14" s="138"/>
      <c r="COX14" s="138"/>
      <c r="COY14" s="138"/>
      <c r="COZ14" s="138"/>
      <c r="CPA14" s="138"/>
      <c r="CPB14" s="138"/>
      <c r="CPC14" s="138"/>
      <c r="CPD14" s="138"/>
      <c r="CPE14" s="138"/>
      <c r="CPF14" s="138"/>
      <c r="CPG14" s="138"/>
      <c r="CPH14" s="138"/>
      <c r="CPI14" s="138"/>
      <c r="CPJ14" s="138"/>
      <c r="CPK14" s="138"/>
      <c r="CPL14" s="138"/>
      <c r="CPM14" s="138"/>
      <c r="CPN14" s="138"/>
      <c r="CPO14" s="138"/>
      <c r="CPP14" s="138"/>
      <c r="CPQ14" s="138"/>
      <c r="CPR14" s="138"/>
      <c r="CPS14" s="138"/>
      <c r="CPT14" s="138"/>
      <c r="CPU14" s="138"/>
      <c r="CPV14" s="138"/>
      <c r="CPW14" s="138"/>
      <c r="CPX14" s="138"/>
      <c r="CPY14" s="138"/>
      <c r="CPZ14" s="138"/>
      <c r="CQA14" s="138"/>
      <c r="CQB14" s="138"/>
      <c r="CQC14" s="138"/>
      <c r="CQD14" s="138"/>
      <c r="CQE14" s="138"/>
      <c r="CQF14" s="138"/>
      <c r="CQG14" s="138"/>
      <c r="CQH14" s="138"/>
      <c r="CQI14" s="138"/>
      <c r="CQJ14" s="138"/>
      <c r="CQK14" s="138"/>
      <c r="CQL14" s="138"/>
      <c r="CQM14" s="138"/>
      <c r="CQN14" s="138"/>
      <c r="CQO14" s="138"/>
      <c r="CQP14" s="138"/>
      <c r="CQQ14" s="138"/>
      <c r="CQR14" s="138"/>
      <c r="CQS14" s="138"/>
      <c r="CQT14" s="138"/>
      <c r="CQU14" s="138"/>
      <c r="CQV14" s="138"/>
      <c r="CQW14" s="138"/>
      <c r="CQX14" s="138"/>
      <c r="CQY14" s="138"/>
      <c r="CQZ14" s="138"/>
      <c r="CRA14" s="138"/>
      <c r="CRB14" s="138"/>
      <c r="CRC14" s="138"/>
      <c r="CRD14" s="138"/>
      <c r="CRE14" s="138"/>
      <c r="CRF14" s="138"/>
      <c r="CRG14" s="138"/>
      <c r="CRH14" s="138"/>
      <c r="CRI14" s="138"/>
      <c r="CRJ14" s="138"/>
      <c r="CRK14" s="138"/>
      <c r="CRL14" s="138"/>
      <c r="CRM14" s="138"/>
      <c r="CRN14" s="138"/>
      <c r="CRO14" s="138"/>
      <c r="CRP14" s="138"/>
      <c r="CRQ14" s="138"/>
      <c r="CRR14" s="138"/>
      <c r="CRS14" s="138"/>
      <c r="CRT14" s="138"/>
      <c r="CRU14" s="138"/>
      <c r="CRV14" s="138"/>
      <c r="CRW14" s="138"/>
      <c r="CRX14" s="138"/>
      <c r="CRY14" s="138"/>
      <c r="CRZ14" s="138"/>
      <c r="CSA14" s="138"/>
      <c r="CSB14" s="138"/>
      <c r="CSC14" s="138"/>
      <c r="CSD14" s="138"/>
      <c r="CSE14" s="138"/>
      <c r="CSF14" s="138"/>
      <c r="CSG14" s="138"/>
      <c r="CSH14" s="138"/>
      <c r="CSI14" s="138"/>
      <c r="CSJ14" s="138"/>
      <c r="CSK14" s="138"/>
      <c r="CSL14" s="138"/>
      <c r="CSM14" s="138"/>
      <c r="CSN14" s="138"/>
      <c r="CSO14" s="138"/>
      <c r="CSP14" s="138"/>
      <c r="CSQ14" s="138"/>
      <c r="CSR14" s="138"/>
      <c r="CSS14" s="138"/>
      <c r="CST14" s="138"/>
      <c r="CSU14" s="138"/>
      <c r="CSV14" s="138"/>
      <c r="CSW14" s="138"/>
      <c r="CSX14" s="138"/>
      <c r="CSY14" s="138"/>
      <c r="CSZ14" s="138"/>
      <c r="CTA14" s="138"/>
      <c r="CTB14" s="138"/>
      <c r="CTC14" s="138"/>
      <c r="CTD14" s="138"/>
      <c r="CTE14" s="138"/>
      <c r="CTF14" s="138"/>
      <c r="CTG14" s="138"/>
      <c r="CTH14" s="138"/>
      <c r="CTI14" s="138"/>
      <c r="CTJ14" s="138"/>
      <c r="CTK14" s="138"/>
      <c r="CTL14" s="138"/>
      <c r="CTM14" s="138"/>
      <c r="CTN14" s="138"/>
      <c r="CTO14" s="138"/>
      <c r="CTP14" s="138"/>
      <c r="CTQ14" s="138"/>
      <c r="CTR14" s="138"/>
      <c r="CTS14" s="138"/>
      <c r="CTT14" s="138"/>
      <c r="CTU14" s="138"/>
      <c r="CTV14" s="138"/>
      <c r="CTW14" s="138"/>
      <c r="CTX14" s="138"/>
      <c r="CTY14" s="138"/>
      <c r="CTZ14" s="138"/>
      <c r="CUA14" s="138"/>
      <c r="CUB14" s="138"/>
      <c r="CUC14" s="138"/>
      <c r="CUD14" s="138"/>
      <c r="CUE14" s="138"/>
      <c r="CUF14" s="138"/>
      <c r="CUG14" s="138"/>
      <c r="CUH14" s="138"/>
      <c r="CUI14" s="138"/>
      <c r="CUJ14" s="138"/>
      <c r="CUK14" s="138"/>
      <c r="CUL14" s="138"/>
      <c r="CUM14" s="138"/>
      <c r="CUN14" s="138"/>
      <c r="CUO14" s="138"/>
      <c r="CUP14" s="138"/>
      <c r="CUQ14" s="138"/>
      <c r="CUR14" s="138"/>
      <c r="CUS14" s="138"/>
      <c r="CUT14" s="138"/>
      <c r="CUU14" s="138"/>
      <c r="CUV14" s="138"/>
      <c r="CUW14" s="138"/>
      <c r="CUX14" s="138"/>
      <c r="CUY14" s="138"/>
      <c r="CUZ14" s="138"/>
      <c r="CVA14" s="138"/>
      <c r="CVB14" s="138"/>
      <c r="CVC14" s="138"/>
      <c r="CVD14" s="138"/>
      <c r="CVE14" s="138"/>
      <c r="CVF14" s="138"/>
      <c r="CVG14" s="138"/>
      <c r="CVH14" s="138"/>
      <c r="CVI14" s="138"/>
      <c r="CVJ14" s="138"/>
      <c r="CVK14" s="138"/>
      <c r="CVL14" s="138"/>
      <c r="CVM14" s="138"/>
      <c r="CVN14" s="138"/>
      <c r="CVO14" s="138"/>
      <c r="CVP14" s="138"/>
      <c r="CVQ14" s="138"/>
      <c r="CVR14" s="138"/>
      <c r="CVS14" s="138"/>
      <c r="CVT14" s="138"/>
      <c r="CVU14" s="138"/>
      <c r="CVV14" s="138"/>
      <c r="CVW14" s="138"/>
      <c r="CVX14" s="138"/>
      <c r="CVY14" s="138"/>
      <c r="CVZ14" s="138"/>
      <c r="CWA14" s="138"/>
      <c r="CWB14" s="138"/>
      <c r="CWC14" s="138"/>
      <c r="CWD14" s="138"/>
      <c r="CWE14" s="138"/>
      <c r="CWF14" s="138"/>
      <c r="CWG14" s="138"/>
      <c r="CWH14" s="138"/>
      <c r="CWI14" s="138"/>
      <c r="CWJ14" s="138"/>
      <c r="CWK14" s="138"/>
      <c r="CWL14" s="138"/>
      <c r="CWM14" s="138"/>
      <c r="CWN14" s="138"/>
      <c r="CWO14" s="138"/>
      <c r="CWP14" s="138"/>
      <c r="CWQ14" s="138"/>
      <c r="CWR14" s="138"/>
      <c r="CWS14" s="138"/>
      <c r="CWT14" s="138"/>
      <c r="CWU14" s="138"/>
      <c r="CWV14" s="138"/>
      <c r="CWW14" s="138"/>
      <c r="CWX14" s="138"/>
      <c r="CWY14" s="138"/>
      <c r="CWZ14" s="138"/>
      <c r="CXA14" s="138"/>
      <c r="CXB14" s="138"/>
      <c r="CXC14" s="138"/>
      <c r="CXD14" s="138"/>
      <c r="CXE14" s="138"/>
      <c r="CXF14" s="138"/>
      <c r="CXG14" s="138"/>
      <c r="CXH14" s="138"/>
      <c r="CXI14" s="138"/>
      <c r="CXJ14" s="138"/>
      <c r="CXK14" s="138"/>
      <c r="CXL14" s="138"/>
      <c r="CXM14" s="138"/>
      <c r="CXN14" s="138"/>
      <c r="CXO14" s="138"/>
      <c r="CXP14" s="138"/>
      <c r="CXQ14" s="138"/>
      <c r="CXR14" s="138"/>
      <c r="CXS14" s="138"/>
      <c r="CXT14" s="138"/>
      <c r="CXU14" s="138"/>
      <c r="CXV14" s="138"/>
      <c r="CXW14" s="138"/>
      <c r="CXX14" s="138"/>
      <c r="CXY14" s="138"/>
      <c r="CXZ14" s="138"/>
      <c r="CYA14" s="138"/>
      <c r="CYB14" s="138"/>
      <c r="CYC14" s="138"/>
      <c r="CYD14" s="138"/>
      <c r="CYE14" s="138"/>
      <c r="CYF14" s="138"/>
      <c r="CYG14" s="138"/>
      <c r="CYH14" s="138"/>
      <c r="CYI14" s="138"/>
      <c r="CYJ14" s="138"/>
      <c r="CYK14" s="138"/>
      <c r="CYL14" s="138"/>
      <c r="CYM14" s="138"/>
      <c r="CYN14" s="138"/>
      <c r="CYO14" s="138"/>
      <c r="CYP14" s="138"/>
      <c r="CYQ14" s="138"/>
      <c r="CYR14" s="138"/>
      <c r="CYS14" s="138"/>
      <c r="CYT14" s="138"/>
      <c r="CYU14" s="138"/>
      <c r="CYV14" s="138"/>
      <c r="CYW14" s="138"/>
      <c r="CYX14" s="138"/>
      <c r="CYY14" s="138"/>
      <c r="CYZ14" s="138"/>
      <c r="CZA14" s="138"/>
      <c r="CZB14" s="138"/>
      <c r="CZC14" s="138"/>
      <c r="CZD14" s="138"/>
      <c r="CZE14" s="138"/>
      <c r="CZF14" s="138"/>
      <c r="CZG14" s="138"/>
      <c r="CZH14" s="138"/>
      <c r="CZI14" s="138"/>
      <c r="CZJ14" s="138"/>
      <c r="CZK14" s="138"/>
      <c r="CZL14" s="138"/>
      <c r="CZM14" s="138"/>
      <c r="CZN14" s="138"/>
      <c r="CZO14" s="138"/>
      <c r="CZP14" s="138"/>
      <c r="CZQ14" s="138"/>
      <c r="CZR14" s="138"/>
      <c r="CZS14" s="138"/>
      <c r="CZT14" s="138"/>
      <c r="CZU14" s="138"/>
      <c r="CZV14" s="138"/>
      <c r="CZW14" s="138"/>
      <c r="CZX14" s="138"/>
      <c r="CZY14" s="138"/>
      <c r="CZZ14" s="138"/>
      <c r="DAA14" s="138"/>
      <c r="DAB14" s="138"/>
      <c r="DAC14" s="138"/>
      <c r="DAD14" s="138"/>
      <c r="DAE14" s="138"/>
      <c r="DAF14" s="138"/>
      <c r="DAG14" s="138"/>
      <c r="DAH14" s="138"/>
      <c r="DAI14" s="138"/>
      <c r="DAJ14" s="138"/>
      <c r="DAK14" s="138"/>
      <c r="DAL14" s="138"/>
      <c r="DAM14" s="138"/>
      <c r="DAN14" s="138"/>
      <c r="DAO14" s="138"/>
      <c r="DAP14" s="138"/>
      <c r="DAQ14" s="138"/>
      <c r="DAR14" s="138"/>
      <c r="DAS14" s="138"/>
      <c r="DAT14" s="138"/>
      <c r="DAU14" s="138"/>
      <c r="DAV14" s="138"/>
      <c r="DAW14" s="138"/>
      <c r="DAX14" s="138"/>
      <c r="DAY14" s="138"/>
      <c r="DAZ14" s="138"/>
      <c r="DBA14" s="138"/>
      <c r="DBB14" s="138"/>
      <c r="DBC14" s="138"/>
      <c r="DBD14" s="138"/>
      <c r="DBE14" s="138"/>
      <c r="DBF14" s="138"/>
      <c r="DBG14" s="138"/>
      <c r="DBH14" s="138"/>
      <c r="DBI14" s="138"/>
      <c r="DBJ14" s="138"/>
      <c r="DBK14" s="138"/>
      <c r="DBL14" s="138"/>
      <c r="DBM14" s="138"/>
      <c r="DBN14" s="138"/>
      <c r="DBO14" s="138"/>
      <c r="DBP14" s="138"/>
      <c r="DBQ14" s="138"/>
      <c r="DBR14" s="138"/>
      <c r="DBS14" s="138"/>
      <c r="DBT14" s="138"/>
      <c r="DBU14" s="138"/>
      <c r="DBV14" s="138"/>
      <c r="DBW14" s="138"/>
      <c r="DBX14" s="138"/>
      <c r="DBY14" s="138"/>
      <c r="DBZ14" s="138"/>
      <c r="DCA14" s="138"/>
      <c r="DCB14" s="138"/>
      <c r="DCC14" s="138"/>
      <c r="DCD14" s="138"/>
      <c r="DCE14" s="138"/>
      <c r="DCF14" s="138"/>
      <c r="DCG14" s="138"/>
      <c r="DCH14" s="138"/>
      <c r="DCI14" s="138"/>
      <c r="DCJ14" s="138"/>
      <c r="DCK14" s="138"/>
      <c r="DCL14" s="138"/>
      <c r="DCM14" s="138"/>
      <c r="DCN14" s="138"/>
      <c r="DCO14" s="138"/>
      <c r="DCP14" s="138"/>
      <c r="DCQ14" s="138"/>
      <c r="DCR14" s="138"/>
      <c r="DCS14" s="138"/>
      <c r="DCT14" s="138"/>
      <c r="DCU14" s="138"/>
      <c r="DCV14" s="138"/>
      <c r="DCW14" s="138"/>
      <c r="DCX14" s="138"/>
      <c r="DCY14" s="138"/>
      <c r="DCZ14" s="138"/>
      <c r="DDA14" s="138"/>
      <c r="DDB14" s="138"/>
      <c r="DDC14" s="138"/>
      <c r="DDD14" s="138"/>
      <c r="DDE14" s="138"/>
      <c r="DDF14" s="138"/>
      <c r="DDG14" s="138"/>
      <c r="DDH14" s="138"/>
      <c r="DDI14" s="138"/>
      <c r="DDJ14" s="138"/>
      <c r="DDK14" s="138"/>
      <c r="DDL14" s="138"/>
      <c r="DDM14" s="138"/>
      <c r="DDN14" s="138"/>
      <c r="DDO14" s="138"/>
      <c r="DDP14" s="138"/>
      <c r="DDQ14" s="138"/>
      <c r="DDR14" s="138"/>
      <c r="DDS14" s="138"/>
      <c r="DDT14" s="138"/>
      <c r="DDU14" s="138"/>
      <c r="DDV14" s="138"/>
      <c r="DDW14" s="138"/>
      <c r="DDX14" s="138"/>
      <c r="DDY14" s="138"/>
      <c r="DDZ14" s="138"/>
      <c r="DEA14" s="138"/>
      <c r="DEB14" s="138"/>
      <c r="DEC14" s="138"/>
      <c r="DED14" s="138"/>
      <c r="DEE14" s="138"/>
      <c r="DEF14" s="138"/>
      <c r="DEG14" s="138"/>
      <c r="DEH14" s="138"/>
      <c r="DEI14" s="138"/>
      <c r="DEJ14" s="138"/>
      <c r="DEK14" s="138"/>
      <c r="DEL14" s="138"/>
      <c r="DEM14" s="138"/>
      <c r="DEN14" s="138"/>
      <c r="DEO14" s="138"/>
      <c r="DEP14" s="138"/>
      <c r="DEQ14" s="138"/>
      <c r="DER14" s="138"/>
      <c r="DES14" s="138"/>
      <c r="DET14" s="138"/>
      <c r="DEU14" s="138"/>
      <c r="DEV14" s="138"/>
      <c r="DEW14" s="138"/>
      <c r="DEX14" s="138"/>
      <c r="DEY14" s="138"/>
      <c r="DEZ14" s="138"/>
      <c r="DFA14" s="138"/>
      <c r="DFB14" s="138"/>
      <c r="DFC14" s="138"/>
      <c r="DFD14" s="138"/>
      <c r="DFE14" s="138"/>
      <c r="DFF14" s="138"/>
      <c r="DFG14" s="138"/>
      <c r="DFH14" s="138"/>
      <c r="DFI14" s="138"/>
      <c r="DFJ14" s="138"/>
      <c r="DFK14" s="138"/>
      <c r="DFL14" s="138"/>
      <c r="DFM14" s="138"/>
      <c r="DFN14" s="138"/>
      <c r="DFO14" s="138"/>
      <c r="DFP14" s="138"/>
      <c r="DFQ14" s="138"/>
      <c r="DFR14" s="138"/>
      <c r="DFS14" s="138"/>
      <c r="DFT14" s="138"/>
      <c r="DFU14" s="138"/>
      <c r="DFV14" s="138"/>
      <c r="DFW14" s="138"/>
      <c r="DFX14" s="138"/>
      <c r="DFY14" s="138"/>
      <c r="DFZ14" s="138"/>
      <c r="DGA14" s="138"/>
      <c r="DGB14" s="138"/>
      <c r="DGC14" s="138"/>
      <c r="DGD14" s="138"/>
      <c r="DGE14" s="138"/>
      <c r="DGF14" s="138"/>
      <c r="DGG14" s="138"/>
      <c r="DGH14" s="138"/>
      <c r="DGI14" s="138"/>
      <c r="DGJ14" s="138"/>
      <c r="DGK14" s="138"/>
      <c r="DGL14" s="138"/>
      <c r="DGM14" s="138"/>
      <c r="DGN14" s="138"/>
      <c r="DGO14" s="138"/>
      <c r="DGP14" s="138"/>
      <c r="DGQ14" s="138"/>
      <c r="DGR14" s="138"/>
      <c r="DGS14" s="138"/>
      <c r="DGT14" s="138"/>
      <c r="DGU14" s="138"/>
      <c r="DGV14" s="138"/>
      <c r="DGW14" s="138"/>
      <c r="DGX14" s="138"/>
      <c r="DGY14" s="138"/>
      <c r="DGZ14" s="138"/>
      <c r="DHA14" s="138"/>
      <c r="DHB14" s="138"/>
      <c r="DHC14" s="138"/>
      <c r="DHD14" s="138"/>
      <c r="DHE14" s="138"/>
      <c r="DHF14" s="138"/>
      <c r="DHG14" s="138"/>
      <c r="DHH14" s="138"/>
      <c r="DHI14" s="138"/>
      <c r="DHJ14" s="138"/>
      <c r="DHK14" s="138"/>
      <c r="DHL14" s="138"/>
      <c r="DHM14" s="138"/>
      <c r="DHN14" s="138"/>
      <c r="DHO14" s="138"/>
      <c r="DHP14" s="138"/>
      <c r="DHQ14" s="138"/>
      <c r="DHR14" s="138"/>
      <c r="DHS14" s="138"/>
      <c r="DHT14" s="138"/>
      <c r="DHU14" s="138"/>
      <c r="DHV14" s="138"/>
      <c r="DHW14" s="138"/>
      <c r="DHX14" s="138"/>
      <c r="DHY14" s="138"/>
      <c r="DHZ14" s="138"/>
      <c r="DIA14" s="138"/>
      <c r="DIB14" s="138"/>
      <c r="DIC14" s="138"/>
      <c r="DID14" s="138"/>
      <c r="DIE14" s="138"/>
      <c r="DIF14" s="138"/>
      <c r="DIG14" s="138"/>
      <c r="DIH14" s="138"/>
      <c r="DII14" s="138"/>
      <c r="DIJ14" s="138"/>
      <c r="DIK14" s="138"/>
      <c r="DIL14" s="138"/>
      <c r="DIM14" s="138"/>
      <c r="DIN14" s="138"/>
      <c r="DIO14" s="138"/>
      <c r="DIP14" s="138"/>
      <c r="DIQ14" s="138"/>
      <c r="DIR14" s="138"/>
      <c r="DIS14" s="138"/>
      <c r="DIT14" s="138"/>
      <c r="DIU14" s="138"/>
      <c r="DIV14" s="138"/>
      <c r="DIW14" s="138"/>
      <c r="DIX14" s="138"/>
      <c r="DIY14" s="138"/>
      <c r="DIZ14" s="138"/>
      <c r="DJA14" s="138"/>
      <c r="DJB14" s="138"/>
      <c r="DJC14" s="138"/>
      <c r="DJD14" s="138"/>
      <c r="DJE14" s="138"/>
      <c r="DJF14" s="138"/>
      <c r="DJG14" s="138"/>
      <c r="DJH14" s="138"/>
      <c r="DJI14" s="138"/>
      <c r="DJJ14" s="138"/>
      <c r="DJK14" s="138"/>
      <c r="DJL14" s="138"/>
      <c r="DJM14" s="138"/>
      <c r="DJN14" s="138"/>
      <c r="DJO14" s="138"/>
      <c r="DJP14" s="138"/>
      <c r="DJQ14" s="138"/>
      <c r="DJR14" s="138"/>
      <c r="DJS14" s="138"/>
      <c r="DJT14" s="138"/>
      <c r="DJU14" s="138"/>
      <c r="DJV14" s="138"/>
      <c r="DJW14" s="138"/>
      <c r="DJX14" s="138"/>
      <c r="DJY14" s="138"/>
      <c r="DJZ14" s="138"/>
      <c r="DKA14" s="138"/>
      <c r="DKB14" s="138"/>
      <c r="DKC14" s="138"/>
      <c r="DKD14" s="138"/>
      <c r="DKE14" s="138"/>
      <c r="DKF14" s="138"/>
      <c r="DKG14" s="138"/>
      <c r="DKH14" s="138"/>
      <c r="DKI14" s="138"/>
      <c r="DKJ14" s="138"/>
      <c r="DKK14" s="138"/>
      <c r="DKL14" s="138"/>
      <c r="DKM14" s="138"/>
      <c r="DKN14" s="138"/>
      <c r="DKO14" s="138"/>
      <c r="DKP14" s="138"/>
      <c r="DKQ14" s="138"/>
      <c r="DKR14" s="138"/>
      <c r="DKS14" s="138"/>
      <c r="DKT14" s="138"/>
      <c r="DKU14" s="138"/>
      <c r="DKV14" s="138"/>
      <c r="DKW14" s="138"/>
      <c r="DKX14" s="138"/>
      <c r="DKY14" s="138"/>
      <c r="DKZ14" s="138"/>
      <c r="DLA14" s="138"/>
      <c r="DLB14" s="138"/>
      <c r="DLC14" s="138"/>
      <c r="DLD14" s="138"/>
      <c r="DLE14" s="138"/>
      <c r="DLF14" s="138"/>
      <c r="DLG14" s="138"/>
      <c r="DLH14" s="138"/>
      <c r="DLI14" s="138"/>
      <c r="DLJ14" s="138"/>
      <c r="DLK14" s="138"/>
      <c r="DLL14" s="138"/>
      <c r="DLM14" s="138"/>
      <c r="DLN14" s="138"/>
      <c r="DLO14" s="138"/>
      <c r="DLP14" s="138"/>
      <c r="DLQ14" s="138"/>
      <c r="DLR14" s="138"/>
      <c r="DLS14" s="138"/>
      <c r="DLT14" s="138"/>
      <c r="DLU14" s="138"/>
      <c r="DLV14" s="138"/>
      <c r="DLW14" s="138"/>
      <c r="DLX14" s="138"/>
      <c r="DLY14" s="138"/>
      <c r="DLZ14" s="138"/>
      <c r="DMA14" s="138"/>
      <c r="DMB14" s="138"/>
      <c r="DMC14" s="138"/>
      <c r="DMD14" s="138"/>
      <c r="DME14" s="138"/>
      <c r="DMF14" s="138"/>
      <c r="DMG14" s="138"/>
      <c r="DMH14" s="138"/>
      <c r="DMI14" s="138"/>
      <c r="DMJ14" s="138"/>
      <c r="DMK14" s="138"/>
      <c r="DML14" s="138"/>
      <c r="DMM14" s="138"/>
      <c r="DMN14" s="138"/>
      <c r="DMO14" s="138"/>
      <c r="DMP14" s="138"/>
      <c r="DMQ14" s="138"/>
      <c r="DMR14" s="138"/>
      <c r="DMS14" s="138"/>
      <c r="DMT14" s="138"/>
      <c r="DMU14" s="138"/>
      <c r="DMV14" s="138"/>
      <c r="DMW14" s="138"/>
      <c r="DMX14" s="138"/>
      <c r="DMY14" s="138"/>
      <c r="DMZ14" s="138"/>
      <c r="DNA14" s="138"/>
      <c r="DNB14" s="138"/>
      <c r="DNC14" s="138"/>
      <c r="DND14" s="138"/>
      <c r="DNE14" s="138"/>
      <c r="DNF14" s="138"/>
      <c r="DNG14" s="138"/>
      <c r="DNH14" s="138"/>
      <c r="DNI14" s="138"/>
      <c r="DNJ14" s="138"/>
      <c r="DNK14" s="138"/>
      <c r="DNL14" s="138"/>
      <c r="DNM14" s="138"/>
      <c r="DNN14" s="138"/>
      <c r="DNO14" s="138"/>
      <c r="DNP14" s="138"/>
      <c r="DNQ14" s="138"/>
      <c r="DNR14" s="138"/>
      <c r="DNS14" s="138"/>
      <c r="DNT14" s="138"/>
      <c r="DNU14" s="138"/>
      <c r="DNV14" s="138"/>
      <c r="DNW14" s="138"/>
      <c r="DNX14" s="138"/>
      <c r="DNY14" s="138"/>
      <c r="DNZ14" s="138"/>
      <c r="DOA14" s="138"/>
      <c r="DOB14" s="138"/>
      <c r="DOC14" s="138"/>
      <c r="DOD14" s="138"/>
      <c r="DOE14" s="138"/>
      <c r="DOF14" s="138"/>
      <c r="DOG14" s="138"/>
      <c r="DOH14" s="138"/>
      <c r="DOI14" s="138"/>
      <c r="DOJ14" s="138"/>
      <c r="DOK14" s="138"/>
      <c r="DOL14" s="138"/>
      <c r="DOM14" s="138"/>
      <c r="DON14" s="138"/>
      <c r="DOO14" s="138"/>
      <c r="DOP14" s="138"/>
      <c r="DOQ14" s="138"/>
      <c r="DOR14" s="138"/>
      <c r="DOS14" s="138"/>
      <c r="DOT14" s="138"/>
      <c r="DOU14" s="138"/>
      <c r="DOV14" s="138"/>
      <c r="DOW14" s="138"/>
      <c r="DOX14" s="138"/>
      <c r="DOY14" s="138"/>
      <c r="DOZ14" s="138"/>
      <c r="DPA14" s="138"/>
      <c r="DPB14" s="138"/>
      <c r="DPC14" s="138"/>
      <c r="DPD14" s="138"/>
      <c r="DPE14" s="138"/>
      <c r="DPF14" s="138"/>
      <c r="DPG14" s="138"/>
      <c r="DPH14" s="138"/>
      <c r="DPI14" s="138"/>
      <c r="DPJ14" s="138"/>
      <c r="DPK14" s="138"/>
      <c r="DPL14" s="138"/>
      <c r="DPM14" s="138"/>
      <c r="DPN14" s="138"/>
      <c r="DPO14" s="138"/>
      <c r="DPP14" s="138"/>
      <c r="DPQ14" s="138"/>
      <c r="DPR14" s="138"/>
      <c r="DPS14" s="138"/>
      <c r="DPT14" s="138"/>
      <c r="DPU14" s="138"/>
      <c r="DPV14" s="138"/>
      <c r="DPW14" s="138"/>
      <c r="DPX14" s="138"/>
      <c r="DPY14" s="138"/>
      <c r="DPZ14" s="138"/>
      <c r="DQA14" s="138"/>
      <c r="DQB14" s="138"/>
      <c r="DQC14" s="138"/>
      <c r="DQD14" s="138"/>
      <c r="DQE14" s="138"/>
      <c r="DQF14" s="138"/>
      <c r="DQG14" s="138"/>
      <c r="DQH14" s="138"/>
      <c r="DQI14" s="138"/>
      <c r="DQJ14" s="138"/>
      <c r="DQK14" s="138"/>
      <c r="DQL14" s="138"/>
      <c r="DQM14" s="138"/>
      <c r="DQN14" s="138"/>
      <c r="DQO14" s="138"/>
      <c r="DQP14" s="138"/>
      <c r="DQQ14" s="138"/>
      <c r="DQR14" s="138"/>
      <c r="DQS14" s="138"/>
      <c r="DQT14" s="138"/>
      <c r="DQU14" s="138"/>
      <c r="DQV14" s="138"/>
      <c r="DQW14" s="138"/>
      <c r="DQX14" s="138"/>
      <c r="DQY14" s="138"/>
      <c r="DQZ14" s="138"/>
      <c r="DRA14" s="138"/>
      <c r="DRB14" s="138"/>
      <c r="DRC14" s="138"/>
      <c r="DRD14" s="138"/>
      <c r="DRE14" s="138"/>
      <c r="DRF14" s="138"/>
      <c r="DRG14" s="138"/>
      <c r="DRH14" s="138"/>
      <c r="DRI14" s="138"/>
      <c r="DRJ14" s="138"/>
      <c r="DRK14" s="138"/>
      <c r="DRL14" s="138"/>
      <c r="DRM14" s="138"/>
      <c r="DRN14" s="138"/>
      <c r="DRO14" s="138"/>
      <c r="DRP14" s="138"/>
      <c r="DRQ14" s="138"/>
      <c r="DRR14" s="138"/>
      <c r="DRS14" s="138"/>
      <c r="DRT14" s="138"/>
      <c r="DRU14" s="138"/>
      <c r="DRV14" s="138"/>
      <c r="DRW14" s="138"/>
      <c r="DRX14" s="138"/>
      <c r="DRY14" s="138"/>
      <c r="DRZ14" s="138"/>
      <c r="DSA14" s="138"/>
      <c r="DSB14" s="138"/>
      <c r="DSC14" s="138"/>
      <c r="DSD14" s="138"/>
      <c r="DSE14" s="138"/>
      <c r="DSF14" s="138"/>
      <c r="DSG14" s="138"/>
      <c r="DSH14" s="138"/>
      <c r="DSI14" s="138"/>
      <c r="DSJ14" s="138"/>
      <c r="DSK14" s="138"/>
      <c r="DSL14" s="138"/>
      <c r="DSM14" s="138"/>
      <c r="DSN14" s="138"/>
      <c r="DSO14" s="138"/>
      <c r="DSP14" s="138"/>
      <c r="DSQ14" s="138"/>
      <c r="DSR14" s="138"/>
      <c r="DSS14" s="138"/>
      <c r="DST14" s="138"/>
      <c r="DSU14" s="138"/>
      <c r="DSV14" s="138"/>
      <c r="DSW14" s="138"/>
      <c r="DSX14" s="138"/>
      <c r="DSY14" s="138"/>
      <c r="DSZ14" s="138"/>
      <c r="DTA14" s="138"/>
      <c r="DTB14" s="138"/>
      <c r="DTC14" s="138"/>
      <c r="DTD14" s="138"/>
      <c r="DTE14" s="138"/>
      <c r="DTF14" s="138"/>
      <c r="DTG14" s="138"/>
      <c r="DTH14" s="138"/>
      <c r="DTI14" s="138"/>
      <c r="DTJ14" s="138"/>
      <c r="DTK14" s="138"/>
      <c r="DTL14" s="138"/>
      <c r="DTM14" s="138"/>
      <c r="DTN14" s="138"/>
      <c r="DTO14" s="138"/>
      <c r="DTP14" s="138"/>
      <c r="DTQ14" s="138"/>
      <c r="DTR14" s="138"/>
      <c r="DTS14" s="138"/>
      <c r="DTT14" s="138"/>
      <c r="DTU14" s="138"/>
      <c r="DTV14" s="138"/>
      <c r="DTW14" s="138"/>
      <c r="DTX14" s="138"/>
      <c r="DTY14" s="138"/>
      <c r="DTZ14" s="138"/>
      <c r="DUA14" s="138"/>
      <c r="DUB14" s="138"/>
      <c r="DUC14" s="138"/>
      <c r="DUD14" s="138"/>
      <c r="DUE14" s="138"/>
      <c r="DUF14" s="138"/>
      <c r="DUG14" s="138"/>
      <c r="DUH14" s="138"/>
      <c r="DUI14" s="138"/>
      <c r="DUJ14" s="138"/>
      <c r="DUK14" s="138"/>
      <c r="DUL14" s="138"/>
      <c r="DUM14" s="138"/>
      <c r="DUN14" s="138"/>
      <c r="DUO14" s="138"/>
      <c r="DUP14" s="138"/>
      <c r="DUQ14" s="138"/>
      <c r="DUR14" s="138"/>
      <c r="DUS14" s="138"/>
      <c r="DUT14" s="138"/>
      <c r="DUU14" s="138"/>
      <c r="DUV14" s="138"/>
      <c r="DUW14" s="138"/>
      <c r="DUX14" s="138"/>
      <c r="DUY14" s="138"/>
      <c r="DUZ14" s="138"/>
      <c r="DVA14" s="138"/>
      <c r="DVB14" s="138"/>
      <c r="DVC14" s="138"/>
      <c r="DVD14" s="138"/>
      <c r="DVE14" s="138"/>
      <c r="DVF14" s="138"/>
      <c r="DVG14" s="138"/>
      <c r="DVH14" s="138"/>
      <c r="DVI14" s="138"/>
      <c r="DVJ14" s="138"/>
      <c r="DVK14" s="138"/>
      <c r="DVL14" s="138"/>
      <c r="DVM14" s="138"/>
      <c r="DVN14" s="138"/>
      <c r="DVO14" s="138"/>
      <c r="DVP14" s="138"/>
      <c r="DVQ14" s="138"/>
      <c r="DVR14" s="138"/>
      <c r="DVS14" s="138"/>
      <c r="DVT14" s="138"/>
      <c r="DVU14" s="138"/>
      <c r="DVV14" s="138"/>
      <c r="DVW14" s="138"/>
      <c r="DVX14" s="138"/>
      <c r="DVY14" s="138"/>
      <c r="DVZ14" s="138"/>
      <c r="DWA14" s="138"/>
      <c r="DWB14" s="138"/>
      <c r="DWC14" s="138"/>
      <c r="DWD14" s="138"/>
      <c r="DWE14" s="138"/>
      <c r="DWF14" s="138"/>
      <c r="DWG14" s="138"/>
      <c r="DWH14" s="138"/>
      <c r="DWI14" s="138"/>
      <c r="DWJ14" s="138"/>
      <c r="DWK14" s="138"/>
      <c r="DWL14" s="138"/>
      <c r="DWM14" s="138"/>
      <c r="DWN14" s="138"/>
      <c r="DWO14" s="138"/>
      <c r="DWP14" s="138"/>
      <c r="DWQ14" s="138"/>
      <c r="DWR14" s="138"/>
      <c r="DWS14" s="138"/>
      <c r="DWT14" s="138"/>
      <c r="DWU14" s="138"/>
      <c r="DWV14" s="138"/>
      <c r="DWW14" s="138"/>
      <c r="DWX14" s="138"/>
      <c r="DWY14" s="138"/>
      <c r="DWZ14" s="138"/>
      <c r="DXA14" s="138"/>
      <c r="DXB14" s="138"/>
      <c r="DXC14" s="138"/>
      <c r="DXD14" s="138"/>
      <c r="DXE14" s="138"/>
      <c r="DXF14" s="138"/>
      <c r="DXG14" s="138"/>
      <c r="DXH14" s="138"/>
      <c r="DXI14" s="138"/>
      <c r="DXJ14" s="138"/>
      <c r="DXK14" s="138"/>
      <c r="DXL14" s="138"/>
      <c r="DXM14" s="138"/>
      <c r="DXN14" s="138"/>
      <c r="DXO14" s="138"/>
      <c r="DXP14" s="138"/>
      <c r="DXQ14" s="138"/>
      <c r="DXR14" s="138"/>
      <c r="DXS14" s="138"/>
      <c r="DXT14" s="138"/>
      <c r="DXU14" s="138"/>
      <c r="DXV14" s="138"/>
      <c r="DXW14" s="138"/>
      <c r="DXX14" s="138"/>
      <c r="DXY14" s="138"/>
      <c r="DXZ14" s="138"/>
      <c r="DYA14" s="138"/>
      <c r="DYB14" s="138"/>
      <c r="DYC14" s="138"/>
      <c r="DYD14" s="138"/>
      <c r="DYE14" s="138"/>
      <c r="DYF14" s="138"/>
      <c r="DYG14" s="138"/>
      <c r="DYH14" s="138"/>
      <c r="DYI14" s="138"/>
      <c r="DYJ14" s="138"/>
      <c r="DYK14" s="138"/>
      <c r="DYL14" s="138"/>
      <c r="DYM14" s="138"/>
      <c r="DYN14" s="138"/>
      <c r="DYO14" s="138"/>
      <c r="DYP14" s="138"/>
      <c r="DYQ14" s="138"/>
      <c r="DYR14" s="138"/>
      <c r="DYS14" s="138"/>
      <c r="DYT14" s="138"/>
      <c r="DYU14" s="138"/>
      <c r="DYV14" s="138"/>
      <c r="DYW14" s="138"/>
      <c r="DYX14" s="138"/>
      <c r="DYY14" s="138"/>
      <c r="DYZ14" s="138"/>
      <c r="DZA14" s="138"/>
      <c r="DZB14" s="138"/>
      <c r="DZC14" s="138"/>
      <c r="DZD14" s="138"/>
      <c r="DZE14" s="138"/>
      <c r="DZF14" s="138"/>
      <c r="DZG14" s="138"/>
      <c r="DZH14" s="138"/>
      <c r="DZI14" s="138"/>
      <c r="DZJ14" s="138"/>
      <c r="DZK14" s="138"/>
      <c r="DZL14" s="138"/>
      <c r="DZM14" s="138"/>
      <c r="DZN14" s="138"/>
      <c r="DZO14" s="138"/>
      <c r="DZP14" s="138"/>
      <c r="DZQ14" s="138"/>
      <c r="DZR14" s="138"/>
      <c r="DZS14" s="138"/>
      <c r="DZT14" s="138"/>
      <c r="DZU14" s="138"/>
      <c r="DZV14" s="138"/>
      <c r="DZW14" s="138"/>
      <c r="DZX14" s="138"/>
      <c r="DZY14" s="138"/>
      <c r="DZZ14" s="138"/>
      <c r="EAA14" s="138"/>
      <c r="EAB14" s="138"/>
      <c r="EAC14" s="138"/>
      <c r="EAD14" s="138"/>
      <c r="EAE14" s="138"/>
      <c r="EAF14" s="138"/>
      <c r="EAG14" s="138"/>
      <c r="EAH14" s="138"/>
      <c r="EAI14" s="138"/>
      <c r="EAJ14" s="138"/>
      <c r="EAK14" s="138"/>
      <c r="EAL14" s="138"/>
      <c r="EAM14" s="138"/>
      <c r="EAN14" s="138"/>
      <c r="EAO14" s="138"/>
      <c r="EAP14" s="138"/>
      <c r="EAQ14" s="138"/>
      <c r="EAR14" s="138"/>
      <c r="EAS14" s="138"/>
      <c r="EAT14" s="138"/>
      <c r="EAU14" s="138"/>
      <c r="EAV14" s="138"/>
      <c r="EAW14" s="138"/>
      <c r="EAX14" s="138"/>
      <c r="EAY14" s="138"/>
      <c r="EAZ14" s="138"/>
      <c r="EBA14" s="138"/>
      <c r="EBB14" s="138"/>
      <c r="EBC14" s="138"/>
      <c r="EBD14" s="138"/>
      <c r="EBE14" s="138"/>
      <c r="EBF14" s="138"/>
      <c r="EBG14" s="138"/>
      <c r="EBH14" s="138"/>
      <c r="EBI14" s="138"/>
      <c r="EBJ14" s="138"/>
      <c r="EBK14" s="138"/>
      <c r="EBL14" s="138"/>
      <c r="EBM14" s="138"/>
      <c r="EBN14" s="138"/>
      <c r="EBO14" s="138"/>
      <c r="EBP14" s="138"/>
      <c r="EBQ14" s="138"/>
      <c r="EBR14" s="138"/>
      <c r="EBS14" s="138"/>
      <c r="EBT14" s="138"/>
      <c r="EBU14" s="138"/>
      <c r="EBV14" s="138"/>
      <c r="EBW14" s="138"/>
      <c r="EBX14" s="138"/>
      <c r="EBY14" s="138"/>
      <c r="EBZ14" s="138"/>
      <c r="ECA14" s="138"/>
      <c r="ECB14" s="138"/>
      <c r="ECC14" s="138"/>
      <c r="ECD14" s="138"/>
      <c r="ECE14" s="138"/>
      <c r="ECF14" s="138"/>
      <c r="ECG14" s="138"/>
      <c r="ECH14" s="138"/>
      <c r="ECI14" s="138"/>
      <c r="ECJ14" s="138"/>
      <c r="ECK14" s="138"/>
      <c r="ECL14" s="138"/>
      <c r="ECM14" s="138"/>
      <c r="ECN14" s="138"/>
      <c r="ECO14" s="138"/>
      <c r="ECP14" s="138"/>
      <c r="ECQ14" s="138"/>
      <c r="ECR14" s="138"/>
      <c r="ECS14" s="138"/>
      <c r="ECT14" s="138"/>
      <c r="ECU14" s="138"/>
      <c r="ECV14" s="138"/>
      <c r="ECW14" s="138"/>
      <c r="ECX14" s="138"/>
      <c r="ECY14" s="138"/>
      <c r="ECZ14" s="138"/>
      <c r="EDA14" s="138"/>
      <c r="EDB14" s="138"/>
      <c r="EDC14" s="138"/>
      <c r="EDD14" s="138"/>
      <c r="EDE14" s="138"/>
      <c r="EDF14" s="138"/>
      <c r="EDG14" s="138"/>
      <c r="EDH14" s="138"/>
      <c r="EDI14" s="138"/>
      <c r="EDJ14" s="138"/>
      <c r="EDK14" s="138"/>
      <c r="EDL14" s="138"/>
      <c r="EDM14" s="138"/>
      <c r="EDN14" s="138"/>
      <c r="EDO14" s="138"/>
      <c r="EDP14" s="138"/>
      <c r="EDQ14" s="138"/>
      <c r="EDR14" s="138"/>
      <c r="EDS14" s="138"/>
      <c r="EDT14" s="138"/>
      <c r="EDU14" s="138"/>
      <c r="EDV14" s="138"/>
      <c r="EDW14" s="138"/>
      <c r="EDX14" s="138"/>
      <c r="EDY14" s="138"/>
      <c r="EDZ14" s="138"/>
      <c r="EEA14" s="138"/>
      <c r="EEB14" s="138"/>
      <c r="EEC14" s="138"/>
      <c r="EED14" s="138"/>
      <c r="EEE14" s="138"/>
      <c r="EEF14" s="138"/>
      <c r="EEG14" s="138"/>
      <c r="EEH14" s="138"/>
      <c r="EEI14" s="138"/>
      <c r="EEJ14" s="138"/>
      <c r="EEK14" s="138"/>
      <c r="EEL14" s="138"/>
      <c r="EEM14" s="138"/>
      <c r="EEN14" s="138"/>
      <c r="EEO14" s="138"/>
      <c r="EEP14" s="138"/>
      <c r="EEQ14" s="138"/>
      <c r="EER14" s="138"/>
      <c r="EES14" s="138"/>
      <c r="EET14" s="138"/>
      <c r="EEU14" s="138"/>
      <c r="EEV14" s="138"/>
      <c r="EEW14" s="138"/>
      <c r="EEX14" s="138"/>
      <c r="EEY14" s="138"/>
      <c r="EEZ14" s="138"/>
      <c r="EFA14" s="138"/>
      <c r="EFB14" s="138"/>
      <c r="EFC14" s="138"/>
      <c r="EFD14" s="138"/>
      <c r="EFE14" s="138"/>
      <c r="EFF14" s="138"/>
      <c r="EFG14" s="138"/>
      <c r="EFH14" s="138"/>
      <c r="EFI14" s="138"/>
      <c r="EFJ14" s="138"/>
      <c r="EFK14" s="138"/>
      <c r="EFL14" s="138"/>
      <c r="EFM14" s="138"/>
      <c r="EFN14" s="138"/>
      <c r="EFO14" s="138"/>
      <c r="EFP14" s="138"/>
      <c r="EFQ14" s="138"/>
      <c r="EFR14" s="138"/>
      <c r="EFS14" s="138"/>
      <c r="EFT14" s="138"/>
      <c r="EFU14" s="138"/>
      <c r="EFV14" s="138"/>
      <c r="EFW14" s="138"/>
      <c r="EFX14" s="138"/>
      <c r="EFY14" s="138"/>
      <c r="EFZ14" s="138"/>
      <c r="EGA14" s="138"/>
      <c r="EGB14" s="138"/>
      <c r="EGC14" s="138"/>
      <c r="EGD14" s="138"/>
      <c r="EGE14" s="138"/>
      <c r="EGF14" s="138"/>
      <c r="EGG14" s="138"/>
      <c r="EGH14" s="138"/>
      <c r="EGI14" s="138"/>
      <c r="EGJ14" s="138"/>
      <c r="EGK14" s="138"/>
      <c r="EGL14" s="138"/>
      <c r="EGM14" s="138"/>
      <c r="EGN14" s="138"/>
      <c r="EGO14" s="138"/>
      <c r="EGP14" s="138"/>
      <c r="EGQ14" s="138"/>
      <c r="EGR14" s="138"/>
      <c r="EGS14" s="138"/>
      <c r="EGT14" s="138"/>
      <c r="EGU14" s="138"/>
      <c r="EGV14" s="138"/>
      <c r="EGW14" s="138"/>
      <c r="EGX14" s="138"/>
      <c r="EGY14" s="138"/>
      <c r="EGZ14" s="138"/>
      <c r="EHA14" s="138"/>
      <c r="EHB14" s="138"/>
      <c r="EHC14" s="138"/>
      <c r="EHD14" s="138"/>
      <c r="EHE14" s="138"/>
      <c r="EHF14" s="138"/>
      <c r="EHG14" s="138"/>
      <c r="EHH14" s="138"/>
      <c r="EHI14" s="138"/>
      <c r="EHJ14" s="138"/>
      <c r="EHK14" s="138"/>
      <c r="EHL14" s="138"/>
      <c r="EHM14" s="138"/>
      <c r="EHN14" s="138"/>
      <c r="EHO14" s="138"/>
      <c r="EHP14" s="138"/>
      <c r="EHQ14" s="138"/>
      <c r="EHR14" s="138"/>
      <c r="EHS14" s="138"/>
      <c r="EHT14" s="138"/>
      <c r="EHU14" s="138"/>
      <c r="EHV14" s="138"/>
      <c r="EHW14" s="138"/>
      <c r="EHX14" s="138"/>
      <c r="EHY14" s="138"/>
      <c r="EHZ14" s="138"/>
      <c r="EIA14" s="138"/>
      <c r="EIB14" s="138"/>
      <c r="EIC14" s="138"/>
      <c r="EID14" s="138"/>
      <c r="EIE14" s="138"/>
      <c r="EIF14" s="138"/>
      <c r="EIG14" s="138"/>
      <c r="EIH14" s="138"/>
      <c r="EII14" s="138"/>
      <c r="EIJ14" s="138"/>
      <c r="EIK14" s="138"/>
      <c r="EIL14" s="138"/>
      <c r="EIM14" s="138"/>
      <c r="EIN14" s="138"/>
      <c r="EIO14" s="138"/>
      <c r="EIP14" s="138"/>
      <c r="EIQ14" s="138"/>
      <c r="EIR14" s="138"/>
      <c r="EIS14" s="138"/>
      <c r="EIT14" s="138"/>
      <c r="EIU14" s="138"/>
      <c r="EIV14" s="138"/>
      <c r="EIW14" s="138"/>
      <c r="EIX14" s="138"/>
      <c r="EIY14" s="138"/>
      <c r="EIZ14" s="138"/>
      <c r="EJA14" s="138"/>
      <c r="EJB14" s="138"/>
      <c r="EJC14" s="138"/>
      <c r="EJD14" s="138"/>
      <c r="EJE14" s="138"/>
      <c r="EJF14" s="138"/>
      <c r="EJG14" s="138"/>
      <c r="EJH14" s="138"/>
      <c r="EJI14" s="138"/>
      <c r="EJJ14" s="138"/>
      <c r="EJK14" s="138"/>
      <c r="EJL14" s="138"/>
      <c r="EJM14" s="138"/>
      <c r="EJN14" s="138"/>
      <c r="EJO14" s="138"/>
      <c r="EJP14" s="138"/>
      <c r="EJQ14" s="138"/>
      <c r="EJR14" s="138"/>
      <c r="EJS14" s="138"/>
      <c r="EJT14" s="138"/>
      <c r="EJU14" s="138"/>
      <c r="EJV14" s="138"/>
      <c r="EJW14" s="138"/>
      <c r="EJX14" s="138"/>
      <c r="EJY14" s="138"/>
      <c r="EJZ14" s="138"/>
      <c r="EKA14" s="138"/>
      <c r="EKB14" s="138"/>
      <c r="EKC14" s="138"/>
      <c r="EKD14" s="138"/>
      <c r="EKE14" s="138"/>
      <c r="EKF14" s="138"/>
      <c r="EKG14" s="138"/>
      <c r="EKH14" s="138"/>
      <c r="EKI14" s="138"/>
      <c r="EKJ14" s="138"/>
      <c r="EKK14" s="138"/>
      <c r="EKL14" s="138"/>
      <c r="EKM14" s="138"/>
      <c r="EKN14" s="138"/>
      <c r="EKO14" s="138"/>
      <c r="EKP14" s="138"/>
      <c r="EKQ14" s="138"/>
      <c r="EKR14" s="138"/>
      <c r="EKS14" s="138"/>
      <c r="EKT14" s="138"/>
      <c r="EKU14" s="138"/>
      <c r="EKV14" s="138"/>
      <c r="EKW14" s="138"/>
      <c r="EKX14" s="138"/>
      <c r="EKY14" s="138"/>
      <c r="EKZ14" s="138"/>
      <c r="ELA14" s="138"/>
      <c r="ELB14" s="138"/>
      <c r="ELC14" s="138"/>
      <c r="ELD14" s="138"/>
      <c r="ELE14" s="138"/>
      <c r="ELF14" s="138"/>
      <c r="ELG14" s="138"/>
      <c r="ELH14" s="138"/>
      <c r="ELI14" s="138"/>
      <c r="ELJ14" s="138"/>
      <c r="ELK14" s="138"/>
      <c r="ELL14" s="138"/>
      <c r="ELM14" s="138"/>
      <c r="ELN14" s="138"/>
      <c r="ELO14" s="138"/>
      <c r="ELP14" s="138"/>
      <c r="ELQ14" s="138"/>
      <c r="ELR14" s="138"/>
      <c r="ELS14" s="138"/>
      <c r="ELT14" s="138"/>
      <c r="ELU14" s="138"/>
      <c r="ELV14" s="138"/>
      <c r="ELW14" s="138"/>
      <c r="ELX14" s="138"/>
      <c r="ELY14" s="138"/>
      <c r="ELZ14" s="138"/>
      <c r="EMA14" s="138"/>
      <c r="EMB14" s="138"/>
      <c r="EMC14" s="138"/>
      <c r="EMD14" s="138"/>
      <c r="EME14" s="138"/>
      <c r="EMF14" s="138"/>
      <c r="EMG14" s="138"/>
      <c r="EMH14" s="138"/>
      <c r="EMI14" s="138"/>
      <c r="EMJ14" s="138"/>
      <c r="EMK14" s="138"/>
      <c r="EML14" s="138"/>
      <c r="EMM14" s="138"/>
      <c r="EMN14" s="138"/>
      <c r="EMO14" s="138"/>
      <c r="EMP14" s="138"/>
      <c r="EMQ14" s="138"/>
      <c r="EMR14" s="138"/>
      <c r="EMS14" s="138"/>
      <c r="EMT14" s="138"/>
      <c r="EMU14" s="138"/>
      <c r="EMV14" s="138"/>
      <c r="EMW14" s="138"/>
      <c r="EMX14" s="138"/>
      <c r="EMY14" s="138"/>
      <c r="EMZ14" s="138"/>
      <c r="ENA14" s="138"/>
      <c r="ENB14" s="138"/>
      <c r="ENC14" s="138"/>
      <c r="END14" s="138"/>
      <c r="ENE14" s="138"/>
      <c r="ENF14" s="138"/>
      <c r="ENG14" s="138"/>
      <c r="ENH14" s="138"/>
      <c r="ENI14" s="138"/>
      <c r="ENJ14" s="138"/>
      <c r="ENK14" s="138"/>
      <c r="ENL14" s="138"/>
      <c r="ENM14" s="138"/>
      <c r="ENN14" s="138"/>
      <c r="ENO14" s="138"/>
      <c r="ENP14" s="138"/>
      <c r="ENQ14" s="138"/>
      <c r="ENR14" s="138"/>
      <c r="ENS14" s="138"/>
      <c r="ENT14" s="138"/>
      <c r="ENU14" s="138"/>
      <c r="ENV14" s="138"/>
      <c r="ENW14" s="138"/>
      <c r="ENX14" s="138"/>
      <c r="ENY14" s="138"/>
      <c r="ENZ14" s="138"/>
      <c r="EOA14" s="138"/>
      <c r="EOB14" s="138"/>
      <c r="EOC14" s="138"/>
      <c r="EOD14" s="138"/>
      <c r="EOE14" s="138"/>
      <c r="EOF14" s="138"/>
      <c r="EOG14" s="138"/>
      <c r="EOH14" s="138"/>
      <c r="EOI14" s="138"/>
      <c r="EOJ14" s="138"/>
      <c r="EOK14" s="138"/>
      <c r="EOL14" s="138"/>
      <c r="EOM14" s="138"/>
      <c r="EON14" s="138"/>
      <c r="EOO14" s="138"/>
      <c r="EOP14" s="138"/>
      <c r="EOQ14" s="138"/>
      <c r="EOR14" s="138"/>
      <c r="EOS14" s="138"/>
      <c r="EOT14" s="138"/>
      <c r="EOU14" s="138"/>
      <c r="EOV14" s="138"/>
      <c r="EOW14" s="138"/>
      <c r="EOX14" s="138"/>
      <c r="EOY14" s="138"/>
      <c r="EOZ14" s="138"/>
      <c r="EPA14" s="138"/>
      <c r="EPB14" s="138"/>
      <c r="EPC14" s="138"/>
      <c r="EPD14" s="138"/>
      <c r="EPE14" s="138"/>
      <c r="EPF14" s="138"/>
      <c r="EPG14" s="138"/>
      <c r="EPH14" s="138"/>
      <c r="EPI14" s="138"/>
      <c r="EPJ14" s="138"/>
      <c r="EPK14" s="138"/>
      <c r="EPL14" s="138"/>
      <c r="EPM14" s="138"/>
      <c r="EPN14" s="138"/>
      <c r="EPO14" s="138"/>
      <c r="EPP14" s="138"/>
      <c r="EPQ14" s="138"/>
      <c r="EPR14" s="138"/>
      <c r="EPS14" s="138"/>
      <c r="EPT14" s="138"/>
      <c r="EPU14" s="138"/>
      <c r="EPV14" s="138"/>
      <c r="EPW14" s="138"/>
      <c r="EPX14" s="138"/>
      <c r="EPY14" s="138"/>
      <c r="EPZ14" s="138"/>
      <c r="EQA14" s="138"/>
      <c r="EQB14" s="138"/>
      <c r="EQC14" s="138"/>
      <c r="EQD14" s="138"/>
      <c r="EQE14" s="138"/>
      <c r="EQF14" s="138"/>
      <c r="EQG14" s="138"/>
      <c r="EQH14" s="138"/>
      <c r="EQI14" s="138"/>
      <c r="EQJ14" s="138"/>
      <c r="EQK14" s="138"/>
      <c r="EQL14" s="138"/>
      <c r="EQM14" s="138"/>
      <c r="EQN14" s="138"/>
      <c r="EQO14" s="138"/>
      <c r="EQP14" s="138"/>
      <c r="EQQ14" s="138"/>
      <c r="EQR14" s="138"/>
      <c r="EQS14" s="138"/>
      <c r="EQT14" s="138"/>
      <c r="EQU14" s="138"/>
      <c r="EQV14" s="138"/>
      <c r="EQW14" s="138"/>
      <c r="EQX14" s="138"/>
      <c r="EQY14" s="138"/>
      <c r="EQZ14" s="138"/>
      <c r="ERA14" s="138"/>
      <c r="ERB14" s="138"/>
      <c r="ERC14" s="138"/>
      <c r="ERD14" s="138"/>
      <c r="ERE14" s="138"/>
      <c r="ERF14" s="138"/>
      <c r="ERG14" s="138"/>
      <c r="ERH14" s="138"/>
      <c r="ERI14" s="138"/>
      <c r="ERJ14" s="138"/>
      <c r="ERK14" s="138"/>
      <c r="ERL14" s="138"/>
      <c r="ERM14" s="138"/>
      <c r="ERN14" s="138"/>
      <c r="ERO14" s="138"/>
      <c r="ERP14" s="138"/>
      <c r="ERQ14" s="138"/>
      <c r="ERR14" s="138"/>
      <c r="ERS14" s="138"/>
      <c r="ERT14" s="138"/>
      <c r="ERU14" s="138"/>
      <c r="ERV14" s="138"/>
      <c r="ERW14" s="138"/>
      <c r="ERX14" s="138"/>
      <c r="ERY14" s="138"/>
      <c r="ERZ14" s="138"/>
      <c r="ESA14" s="138"/>
      <c r="ESB14" s="138"/>
      <c r="ESC14" s="138"/>
      <c r="ESD14" s="138"/>
      <c r="ESE14" s="138"/>
      <c r="ESF14" s="138"/>
      <c r="ESG14" s="138"/>
      <c r="ESH14" s="138"/>
      <c r="ESI14" s="138"/>
      <c r="ESJ14" s="138"/>
      <c r="ESK14" s="138"/>
      <c r="ESL14" s="138"/>
      <c r="ESM14" s="138"/>
      <c r="ESN14" s="138"/>
      <c r="ESO14" s="138"/>
      <c r="ESP14" s="138"/>
      <c r="ESQ14" s="138"/>
      <c r="ESR14" s="138"/>
      <c r="ESS14" s="138"/>
      <c r="EST14" s="138"/>
      <c r="ESU14" s="138"/>
      <c r="ESV14" s="138"/>
      <c r="ESW14" s="138"/>
      <c r="ESX14" s="138"/>
      <c r="ESY14" s="138"/>
      <c r="ESZ14" s="138"/>
      <c r="ETA14" s="138"/>
      <c r="ETB14" s="138"/>
      <c r="ETC14" s="138"/>
      <c r="ETD14" s="138"/>
      <c r="ETE14" s="138"/>
      <c r="ETF14" s="138"/>
      <c r="ETG14" s="138"/>
      <c r="ETH14" s="138"/>
      <c r="ETI14" s="138"/>
      <c r="ETJ14" s="138"/>
      <c r="ETK14" s="138"/>
      <c r="ETL14" s="138"/>
      <c r="ETM14" s="138"/>
      <c r="ETN14" s="138"/>
      <c r="ETO14" s="138"/>
      <c r="ETP14" s="138"/>
      <c r="ETQ14" s="138"/>
      <c r="ETR14" s="138"/>
      <c r="ETS14" s="138"/>
      <c r="ETT14" s="138"/>
      <c r="ETU14" s="138"/>
      <c r="ETV14" s="138"/>
      <c r="ETW14" s="138"/>
      <c r="ETX14" s="138"/>
      <c r="ETY14" s="138"/>
      <c r="ETZ14" s="138"/>
      <c r="EUA14" s="138"/>
      <c r="EUB14" s="138"/>
      <c r="EUC14" s="138"/>
      <c r="EUD14" s="138"/>
      <c r="EUE14" s="138"/>
      <c r="EUF14" s="138"/>
      <c r="EUG14" s="138"/>
      <c r="EUH14" s="138"/>
      <c r="EUI14" s="138"/>
      <c r="EUJ14" s="138"/>
      <c r="EUK14" s="138"/>
      <c r="EUL14" s="138"/>
      <c r="EUM14" s="138"/>
      <c r="EUN14" s="138"/>
      <c r="EUO14" s="138"/>
      <c r="EUP14" s="138"/>
      <c r="EUQ14" s="138"/>
      <c r="EUR14" s="138"/>
      <c r="EUS14" s="138"/>
      <c r="EUT14" s="138"/>
      <c r="EUU14" s="138"/>
      <c r="EUV14" s="138"/>
      <c r="EUW14" s="138"/>
      <c r="EUX14" s="138"/>
      <c r="EUY14" s="138"/>
      <c r="EUZ14" s="138"/>
      <c r="EVA14" s="138"/>
      <c r="EVB14" s="138"/>
      <c r="EVC14" s="138"/>
      <c r="EVD14" s="138"/>
      <c r="EVE14" s="138"/>
      <c r="EVF14" s="138"/>
      <c r="EVG14" s="138"/>
      <c r="EVH14" s="138"/>
      <c r="EVI14" s="138"/>
      <c r="EVJ14" s="138"/>
      <c r="EVK14" s="138"/>
      <c r="EVL14" s="138"/>
      <c r="EVM14" s="138"/>
      <c r="EVN14" s="138"/>
      <c r="EVO14" s="138"/>
      <c r="EVP14" s="138"/>
      <c r="EVQ14" s="138"/>
      <c r="EVR14" s="138"/>
      <c r="EVS14" s="138"/>
      <c r="EVT14" s="138"/>
      <c r="EVU14" s="138"/>
      <c r="EVV14" s="138"/>
      <c r="EVW14" s="138"/>
      <c r="EVX14" s="138"/>
      <c r="EVY14" s="138"/>
      <c r="EVZ14" s="138"/>
      <c r="EWA14" s="138"/>
      <c r="EWB14" s="138"/>
      <c r="EWC14" s="138"/>
      <c r="EWD14" s="138"/>
      <c r="EWE14" s="138"/>
      <c r="EWF14" s="138"/>
      <c r="EWG14" s="138"/>
      <c r="EWH14" s="138"/>
      <c r="EWI14" s="138"/>
      <c r="EWJ14" s="138"/>
      <c r="EWK14" s="138"/>
      <c r="EWL14" s="138"/>
      <c r="EWM14" s="138"/>
      <c r="EWN14" s="138"/>
      <c r="EWO14" s="138"/>
      <c r="EWP14" s="138"/>
      <c r="EWQ14" s="138"/>
      <c r="EWR14" s="138"/>
      <c r="EWS14" s="138"/>
      <c r="EWT14" s="138"/>
      <c r="EWU14" s="138"/>
      <c r="EWV14" s="138"/>
      <c r="EWW14" s="138"/>
      <c r="EWX14" s="138"/>
      <c r="EWY14" s="138"/>
      <c r="EWZ14" s="138"/>
      <c r="EXA14" s="138"/>
      <c r="EXB14" s="138"/>
      <c r="EXC14" s="138"/>
      <c r="EXD14" s="138"/>
      <c r="EXE14" s="138"/>
      <c r="EXF14" s="138"/>
      <c r="EXG14" s="138"/>
      <c r="EXH14" s="138"/>
      <c r="EXI14" s="138"/>
      <c r="EXJ14" s="138"/>
      <c r="EXK14" s="138"/>
      <c r="EXL14" s="138"/>
      <c r="EXM14" s="138"/>
      <c r="EXN14" s="138"/>
      <c r="EXO14" s="138"/>
      <c r="EXP14" s="138"/>
      <c r="EXQ14" s="138"/>
      <c r="EXR14" s="138"/>
      <c r="EXS14" s="138"/>
      <c r="EXT14" s="138"/>
      <c r="EXU14" s="138"/>
      <c r="EXV14" s="138"/>
      <c r="EXW14" s="138"/>
      <c r="EXX14" s="138"/>
      <c r="EXY14" s="138"/>
      <c r="EXZ14" s="138"/>
      <c r="EYA14" s="138"/>
      <c r="EYB14" s="138"/>
      <c r="EYC14" s="138"/>
      <c r="EYD14" s="138"/>
      <c r="EYE14" s="138"/>
      <c r="EYF14" s="138"/>
      <c r="EYG14" s="138"/>
      <c r="EYH14" s="138"/>
      <c r="EYI14" s="138"/>
      <c r="EYJ14" s="138"/>
      <c r="EYK14" s="138"/>
      <c r="EYL14" s="138"/>
      <c r="EYM14" s="138"/>
      <c r="EYN14" s="138"/>
      <c r="EYO14" s="138"/>
      <c r="EYP14" s="138"/>
      <c r="EYQ14" s="138"/>
      <c r="EYR14" s="138"/>
      <c r="EYS14" s="138"/>
      <c r="EYT14" s="138"/>
      <c r="EYU14" s="138"/>
      <c r="EYV14" s="138"/>
      <c r="EYW14" s="138"/>
      <c r="EYX14" s="138"/>
      <c r="EYY14" s="138"/>
      <c r="EYZ14" s="138"/>
      <c r="EZA14" s="138"/>
      <c r="EZB14" s="138"/>
      <c r="EZC14" s="138"/>
      <c r="EZD14" s="138"/>
      <c r="EZE14" s="138"/>
      <c r="EZF14" s="138"/>
      <c r="EZG14" s="138"/>
      <c r="EZH14" s="138"/>
      <c r="EZI14" s="138"/>
      <c r="EZJ14" s="138"/>
      <c r="EZK14" s="138"/>
      <c r="EZL14" s="138"/>
      <c r="EZM14" s="138"/>
      <c r="EZN14" s="138"/>
      <c r="EZO14" s="138"/>
      <c r="EZP14" s="138"/>
      <c r="EZQ14" s="138"/>
      <c r="EZR14" s="138"/>
      <c r="EZS14" s="138"/>
      <c r="EZT14" s="138"/>
      <c r="EZU14" s="138"/>
      <c r="EZV14" s="138"/>
      <c r="EZW14" s="138"/>
      <c r="EZX14" s="138"/>
      <c r="EZY14" s="138"/>
      <c r="EZZ14" s="138"/>
      <c r="FAA14" s="138"/>
      <c r="FAB14" s="138"/>
      <c r="FAC14" s="138"/>
      <c r="FAD14" s="138"/>
      <c r="FAE14" s="138"/>
      <c r="FAF14" s="138"/>
      <c r="FAG14" s="138"/>
      <c r="FAH14" s="138"/>
      <c r="FAI14" s="138"/>
      <c r="FAJ14" s="138"/>
      <c r="FAK14" s="138"/>
      <c r="FAL14" s="138"/>
      <c r="FAM14" s="138"/>
      <c r="FAN14" s="138"/>
      <c r="FAO14" s="138"/>
      <c r="FAP14" s="138"/>
      <c r="FAQ14" s="138"/>
      <c r="FAR14" s="138"/>
      <c r="FAS14" s="138"/>
      <c r="FAT14" s="138"/>
      <c r="FAU14" s="138"/>
      <c r="FAV14" s="138"/>
      <c r="FAW14" s="138"/>
      <c r="FAX14" s="138"/>
      <c r="FAY14" s="138"/>
      <c r="FAZ14" s="138"/>
      <c r="FBA14" s="138"/>
      <c r="FBB14" s="138"/>
      <c r="FBC14" s="138"/>
      <c r="FBD14" s="138"/>
      <c r="FBE14" s="138"/>
      <c r="FBF14" s="138"/>
      <c r="FBG14" s="138"/>
      <c r="FBH14" s="138"/>
      <c r="FBI14" s="138"/>
      <c r="FBJ14" s="138"/>
      <c r="FBK14" s="138"/>
      <c r="FBL14" s="138"/>
      <c r="FBM14" s="138"/>
      <c r="FBN14" s="138"/>
      <c r="FBO14" s="138"/>
      <c r="FBP14" s="138"/>
      <c r="FBQ14" s="138"/>
      <c r="FBR14" s="138"/>
      <c r="FBS14" s="138"/>
      <c r="FBT14" s="138"/>
      <c r="FBU14" s="138"/>
      <c r="FBV14" s="138"/>
      <c r="FBW14" s="138"/>
      <c r="FBX14" s="138"/>
      <c r="FBY14" s="138"/>
      <c r="FBZ14" s="138"/>
      <c r="FCA14" s="138"/>
      <c r="FCB14" s="138"/>
      <c r="FCC14" s="138"/>
      <c r="FCD14" s="138"/>
      <c r="FCE14" s="138"/>
      <c r="FCF14" s="138"/>
      <c r="FCG14" s="138"/>
      <c r="FCH14" s="138"/>
      <c r="FCI14" s="138"/>
      <c r="FCJ14" s="138"/>
      <c r="FCK14" s="138"/>
      <c r="FCL14" s="138"/>
      <c r="FCM14" s="138"/>
      <c r="FCN14" s="138"/>
      <c r="FCO14" s="138"/>
      <c r="FCP14" s="138"/>
      <c r="FCQ14" s="138"/>
      <c r="FCR14" s="138"/>
      <c r="FCS14" s="138"/>
      <c r="FCT14" s="138"/>
      <c r="FCU14" s="138"/>
      <c r="FCV14" s="138"/>
      <c r="FCW14" s="138"/>
      <c r="FCX14" s="138"/>
      <c r="FCY14" s="138"/>
      <c r="FCZ14" s="138"/>
      <c r="FDA14" s="138"/>
      <c r="FDB14" s="138"/>
      <c r="FDC14" s="138"/>
      <c r="FDD14" s="138"/>
      <c r="FDE14" s="138"/>
      <c r="FDF14" s="138"/>
      <c r="FDG14" s="138"/>
      <c r="FDH14" s="138"/>
      <c r="FDI14" s="138"/>
      <c r="FDJ14" s="138"/>
      <c r="FDK14" s="138"/>
      <c r="FDL14" s="138"/>
      <c r="FDM14" s="138"/>
      <c r="FDN14" s="138"/>
      <c r="FDO14" s="138"/>
      <c r="FDP14" s="138"/>
      <c r="FDQ14" s="138"/>
      <c r="FDR14" s="138"/>
      <c r="FDS14" s="138"/>
      <c r="FDT14" s="138"/>
      <c r="FDU14" s="138"/>
      <c r="FDV14" s="138"/>
      <c r="FDW14" s="138"/>
      <c r="FDX14" s="138"/>
      <c r="FDY14" s="138"/>
      <c r="FDZ14" s="138"/>
      <c r="FEA14" s="138"/>
      <c r="FEB14" s="138"/>
      <c r="FEC14" s="138"/>
      <c r="FED14" s="138"/>
      <c r="FEE14" s="138"/>
      <c r="FEF14" s="138"/>
      <c r="FEG14" s="138"/>
      <c r="FEH14" s="138"/>
      <c r="FEI14" s="138"/>
      <c r="FEJ14" s="138"/>
      <c r="FEK14" s="138"/>
      <c r="FEL14" s="138"/>
      <c r="FEM14" s="138"/>
      <c r="FEN14" s="138"/>
      <c r="FEO14" s="138"/>
      <c r="FEP14" s="138"/>
      <c r="FEQ14" s="138"/>
      <c r="FER14" s="138"/>
      <c r="FES14" s="138"/>
      <c r="FET14" s="138"/>
      <c r="FEU14" s="138"/>
      <c r="FEV14" s="138"/>
      <c r="FEW14" s="138"/>
      <c r="FEX14" s="138"/>
      <c r="FEY14" s="138"/>
      <c r="FEZ14" s="138"/>
      <c r="FFA14" s="138"/>
      <c r="FFB14" s="138"/>
      <c r="FFC14" s="138"/>
      <c r="FFD14" s="138"/>
      <c r="FFE14" s="138"/>
      <c r="FFF14" s="138"/>
      <c r="FFG14" s="138"/>
      <c r="FFH14" s="138"/>
      <c r="FFI14" s="138"/>
      <c r="FFJ14" s="138"/>
      <c r="FFK14" s="138"/>
      <c r="FFL14" s="138"/>
      <c r="FFM14" s="138"/>
      <c r="FFN14" s="138"/>
      <c r="FFO14" s="138"/>
      <c r="FFP14" s="138"/>
      <c r="FFQ14" s="138"/>
      <c r="FFR14" s="138"/>
      <c r="FFS14" s="138"/>
      <c r="FFT14" s="138"/>
      <c r="FFU14" s="138"/>
      <c r="FFV14" s="138"/>
      <c r="FFW14" s="138"/>
      <c r="FFX14" s="138"/>
      <c r="FFY14" s="138"/>
      <c r="FFZ14" s="138"/>
      <c r="FGA14" s="138"/>
      <c r="FGB14" s="138"/>
      <c r="FGC14" s="138"/>
      <c r="FGD14" s="138"/>
      <c r="FGE14" s="138"/>
      <c r="FGF14" s="138"/>
      <c r="FGG14" s="138"/>
      <c r="FGH14" s="138"/>
      <c r="FGI14" s="138"/>
      <c r="FGJ14" s="138"/>
      <c r="FGK14" s="138"/>
      <c r="FGL14" s="138"/>
      <c r="FGM14" s="138"/>
      <c r="FGN14" s="138"/>
      <c r="FGO14" s="138"/>
      <c r="FGP14" s="138"/>
      <c r="FGQ14" s="138"/>
      <c r="FGR14" s="138"/>
      <c r="FGS14" s="138"/>
      <c r="FGT14" s="138"/>
      <c r="FGU14" s="138"/>
      <c r="FGV14" s="138"/>
      <c r="FGW14" s="138"/>
      <c r="FGX14" s="138"/>
      <c r="FGY14" s="138"/>
      <c r="FGZ14" s="138"/>
      <c r="FHA14" s="138"/>
      <c r="FHB14" s="138"/>
      <c r="FHC14" s="138"/>
      <c r="FHD14" s="138"/>
      <c r="FHE14" s="138"/>
      <c r="FHF14" s="138"/>
      <c r="FHG14" s="138"/>
      <c r="FHH14" s="138"/>
      <c r="FHI14" s="138"/>
      <c r="FHJ14" s="138"/>
      <c r="FHK14" s="138"/>
      <c r="FHL14" s="138"/>
      <c r="FHM14" s="138"/>
      <c r="FHN14" s="138"/>
      <c r="FHO14" s="138"/>
      <c r="FHP14" s="138"/>
      <c r="FHQ14" s="138"/>
      <c r="FHR14" s="138"/>
      <c r="FHS14" s="138"/>
      <c r="FHT14" s="138"/>
      <c r="FHU14" s="138"/>
      <c r="FHV14" s="138"/>
      <c r="FHW14" s="138"/>
      <c r="FHX14" s="138"/>
      <c r="FHY14" s="138"/>
      <c r="FHZ14" s="138"/>
      <c r="FIA14" s="138"/>
      <c r="FIB14" s="138"/>
      <c r="FIC14" s="138"/>
      <c r="FID14" s="138"/>
      <c r="FIE14" s="138"/>
      <c r="FIF14" s="138"/>
      <c r="FIG14" s="138"/>
      <c r="FIH14" s="138"/>
      <c r="FII14" s="138"/>
      <c r="FIJ14" s="138"/>
      <c r="FIK14" s="138"/>
      <c r="FIL14" s="138"/>
      <c r="FIM14" s="138"/>
      <c r="FIN14" s="138"/>
      <c r="FIO14" s="138"/>
      <c r="FIP14" s="138"/>
      <c r="FIQ14" s="138"/>
      <c r="FIR14" s="138"/>
      <c r="FIS14" s="138"/>
      <c r="FIT14" s="138"/>
      <c r="FIU14" s="138"/>
      <c r="FIV14" s="138"/>
      <c r="FIW14" s="138"/>
      <c r="FIX14" s="138"/>
      <c r="FIY14" s="138"/>
      <c r="FIZ14" s="138"/>
      <c r="FJA14" s="138"/>
      <c r="FJB14" s="138"/>
      <c r="FJC14" s="138"/>
      <c r="FJD14" s="138"/>
      <c r="FJE14" s="138"/>
      <c r="FJF14" s="138"/>
      <c r="FJG14" s="138"/>
      <c r="FJH14" s="138"/>
      <c r="FJI14" s="138"/>
      <c r="FJJ14" s="138"/>
      <c r="FJK14" s="138"/>
      <c r="FJL14" s="138"/>
      <c r="FJM14" s="138"/>
      <c r="FJN14" s="138"/>
      <c r="FJO14" s="138"/>
      <c r="FJP14" s="138"/>
      <c r="FJQ14" s="138"/>
      <c r="FJR14" s="138"/>
      <c r="FJS14" s="138"/>
      <c r="FJT14" s="138"/>
      <c r="FJU14" s="138"/>
      <c r="FJV14" s="138"/>
      <c r="FJW14" s="138"/>
      <c r="FJX14" s="138"/>
      <c r="FJY14" s="138"/>
      <c r="FJZ14" s="138"/>
      <c r="FKA14" s="138"/>
      <c r="FKB14" s="138"/>
      <c r="FKC14" s="138"/>
      <c r="FKD14" s="138"/>
      <c r="FKE14" s="138"/>
      <c r="FKF14" s="138"/>
      <c r="FKG14" s="138"/>
      <c r="FKH14" s="138"/>
      <c r="FKI14" s="138"/>
      <c r="FKJ14" s="138"/>
      <c r="FKK14" s="138"/>
      <c r="FKL14" s="138"/>
      <c r="FKM14" s="138"/>
      <c r="FKN14" s="138"/>
      <c r="FKO14" s="138"/>
      <c r="FKP14" s="138"/>
      <c r="FKQ14" s="138"/>
      <c r="FKR14" s="138"/>
      <c r="FKS14" s="138"/>
      <c r="FKT14" s="138"/>
      <c r="FKU14" s="138"/>
      <c r="FKV14" s="138"/>
      <c r="FKW14" s="138"/>
      <c r="FKX14" s="138"/>
      <c r="FKY14" s="138"/>
      <c r="FKZ14" s="138"/>
      <c r="FLA14" s="138"/>
      <c r="FLB14" s="138"/>
      <c r="FLC14" s="138"/>
      <c r="FLD14" s="138"/>
      <c r="FLE14" s="138"/>
      <c r="FLF14" s="138"/>
      <c r="FLG14" s="138"/>
      <c r="FLH14" s="138"/>
      <c r="FLI14" s="138"/>
      <c r="FLJ14" s="138"/>
      <c r="FLK14" s="138"/>
      <c r="FLL14" s="138"/>
      <c r="FLM14" s="138"/>
      <c r="FLN14" s="138"/>
      <c r="FLO14" s="138"/>
      <c r="FLP14" s="138"/>
      <c r="FLQ14" s="138"/>
      <c r="FLR14" s="138"/>
      <c r="FLS14" s="138"/>
      <c r="FLT14" s="138"/>
      <c r="FLU14" s="138"/>
      <c r="FLV14" s="138"/>
      <c r="FLW14" s="138"/>
      <c r="FLX14" s="138"/>
      <c r="FLY14" s="138"/>
      <c r="FLZ14" s="138"/>
      <c r="FMA14" s="138"/>
      <c r="FMB14" s="138"/>
      <c r="FMC14" s="138"/>
      <c r="FMD14" s="138"/>
      <c r="FME14" s="138"/>
      <c r="FMF14" s="138"/>
      <c r="FMG14" s="138"/>
      <c r="FMH14" s="138"/>
      <c r="FMI14" s="138"/>
      <c r="FMJ14" s="138"/>
      <c r="FMK14" s="138"/>
      <c r="FML14" s="138"/>
      <c r="FMM14" s="138"/>
      <c r="FMN14" s="138"/>
      <c r="FMO14" s="138"/>
      <c r="FMP14" s="138"/>
      <c r="FMQ14" s="138"/>
      <c r="FMR14" s="138"/>
      <c r="FMS14" s="138"/>
      <c r="FMT14" s="138"/>
      <c r="FMU14" s="138"/>
      <c r="FMV14" s="138"/>
      <c r="FMW14" s="138"/>
      <c r="FMX14" s="138"/>
      <c r="FMY14" s="138"/>
      <c r="FMZ14" s="138"/>
      <c r="FNA14" s="138"/>
      <c r="FNB14" s="138"/>
      <c r="FNC14" s="138"/>
      <c r="FND14" s="138"/>
      <c r="FNE14" s="138"/>
      <c r="FNF14" s="138"/>
      <c r="FNG14" s="138"/>
      <c r="FNH14" s="138"/>
      <c r="FNI14" s="138"/>
      <c r="FNJ14" s="138"/>
      <c r="FNK14" s="138"/>
      <c r="FNL14" s="138"/>
      <c r="FNM14" s="138"/>
      <c r="FNN14" s="138"/>
      <c r="FNO14" s="138"/>
      <c r="FNP14" s="138"/>
      <c r="FNQ14" s="138"/>
      <c r="FNR14" s="138"/>
      <c r="FNS14" s="138"/>
      <c r="FNT14" s="138"/>
      <c r="FNU14" s="138"/>
      <c r="FNV14" s="138"/>
      <c r="FNW14" s="138"/>
      <c r="FNX14" s="138"/>
      <c r="FNY14" s="138"/>
      <c r="FNZ14" s="138"/>
      <c r="FOA14" s="138"/>
      <c r="FOB14" s="138"/>
      <c r="FOC14" s="138"/>
      <c r="FOD14" s="138"/>
      <c r="FOE14" s="138"/>
      <c r="FOF14" s="138"/>
      <c r="FOG14" s="138"/>
      <c r="FOH14" s="138"/>
      <c r="FOI14" s="138"/>
      <c r="FOJ14" s="138"/>
      <c r="FOK14" s="138"/>
      <c r="FOL14" s="138"/>
      <c r="FOM14" s="138"/>
      <c r="FON14" s="138"/>
      <c r="FOO14" s="138"/>
      <c r="FOP14" s="138"/>
      <c r="FOQ14" s="138"/>
      <c r="FOR14" s="138"/>
      <c r="FOS14" s="138"/>
      <c r="FOT14" s="138"/>
      <c r="FOU14" s="138"/>
      <c r="FOV14" s="138"/>
      <c r="FOW14" s="138"/>
      <c r="FOX14" s="138"/>
      <c r="FOY14" s="138"/>
      <c r="FOZ14" s="138"/>
      <c r="FPA14" s="138"/>
      <c r="FPB14" s="138"/>
      <c r="FPC14" s="138"/>
      <c r="FPD14" s="138"/>
      <c r="FPE14" s="138"/>
      <c r="FPF14" s="138"/>
      <c r="FPG14" s="138"/>
      <c r="FPH14" s="138"/>
      <c r="FPI14" s="138"/>
      <c r="FPJ14" s="138"/>
      <c r="FPK14" s="138"/>
      <c r="FPL14" s="138"/>
      <c r="FPM14" s="138"/>
      <c r="FPN14" s="138"/>
      <c r="FPO14" s="138"/>
      <c r="FPP14" s="138"/>
      <c r="FPQ14" s="138"/>
      <c r="FPR14" s="138"/>
      <c r="FPS14" s="138"/>
      <c r="FPT14" s="138"/>
      <c r="FPU14" s="138"/>
      <c r="FPV14" s="138"/>
      <c r="FPW14" s="138"/>
      <c r="FPX14" s="138"/>
      <c r="FPY14" s="138"/>
      <c r="FPZ14" s="138"/>
      <c r="FQA14" s="138"/>
      <c r="FQB14" s="138"/>
      <c r="FQC14" s="138"/>
      <c r="FQD14" s="138"/>
      <c r="FQE14" s="138"/>
      <c r="FQF14" s="138"/>
      <c r="FQG14" s="138"/>
      <c r="FQH14" s="138"/>
      <c r="FQI14" s="138"/>
      <c r="FQJ14" s="138"/>
      <c r="FQK14" s="138"/>
      <c r="FQL14" s="138"/>
      <c r="FQM14" s="138"/>
      <c r="FQN14" s="138"/>
      <c r="FQO14" s="138"/>
      <c r="FQP14" s="138"/>
      <c r="FQQ14" s="138"/>
      <c r="FQR14" s="138"/>
      <c r="FQS14" s="138"/>
      <c r="FQT14" s="138"/>
      <c r="FQU14" s="138"/>
      <c r="FQV14" s="138"/>
      <c r="FQW14" s="138"/>
      <c r="FQX14" s="138"/>
      <c r="FQY14" s="138"/>
      <c r="FQZ14" s="138"/>
      <c r="FRA14" s="138"/>
      <c r="FRB14" s="138"/>
      <c r="FRC14" s="138"/>
      <c r="FRD14" s="138"/>
      <c r="FRE14" s="138"/>
      <c r="FRF14" s="138"/>
      <c r="FRG14" s="138"/>
      <c r="FRH14" s="138"/>
      <c r="FRI14" s="138"/>
      <c r="FRJ14" s="138"/>
      <c r="FRK14" s="138"/>
      <c r="FRL14" s="138"/>
      <c r="FRM14" s="138"/>
      <c r="FRN14" s="138"/>
      <c r="FRO14" s="138"/>
      <c r="FRP14" s="138"/>
      <c r="FRQ14" s="138"/>
      <c r="FRR14" s="138"/>
      <c r="FRS14" s="138"/>
      <c r="FRT14" s="138"/>
      <c r="FRU14" s="138"/>
      <c r="FRV14" s="138"/>
      <c r="FRW14" s="138"/>
      <c r="FRX14" s="138"/>
      <c r="FRY14" s="138"/>
      <c r="FRZ14" s="138"/>
      <c r="FSA14" s="138"/>
      <c r="FSB14" s="138"/>
      <c r="FSC14" s="138"/>
      <c r="FSD14" s="138"/>
      <c r="FSE14" s="138"/>
      <c r="FSF14" s="138"/>
      <c r="FSG14" s="138"/>
      <c r="FSH14" s="138"/>
      <c r="FSI14" s="138"/>
      <c r="FSJ14" s="138"/>
      <c r="FSK14" s="138"/>
      <c r="FSL14" s="138"/>
      <c r="FSM14" s="138"/>
      <c r="FSN14" s="138"/>
      <c r="FSO14" s="138"/>
      <c r="FSP14" s="138"/>
      <c r="FSQ14" s="138"/>
      <c r="FSR14" s="138"/>
      <c r="FSS14" s="138"/>
      <c r="FST14" s="138"/>
      <c r="FSU14" s="138"/>
      <c r="FSV14" s="138"/>
      <c r="FSW14" s="138"/>
      <c r="FSX14" s="138"/>
      <c r="FSY14" s="138"/>
      <c r="FSZ14" s="138"/>
      <c r="FTA14" s="138"/>
      <c r="FTB14" s="138"/>
      <c r="FTC14" s="138"/>
      <c r="FTD14" s="138"/>
      <c r="FTE14" s="138"/>
      <c r="FTF14" s="138"/>
      <c r="FTG14" s="138"/>
      <c r="FTH14" s="138"/>
      <c r="FTI14" s="138"/>
      <c r="FTJ14" s="138"/>
      <c r="FTK14" s="138"/>
      <c r="FTL14" s="138"/>
      <c r="FTM14" s="138"/>
      <c r="FTN14" s="138"/>
      <c r="FTO14" s="138"/>
      <c r="FTP14" s="138"/>
      <c r="FTQ14" s="138"/>
      <c r="FTR14" s="138"/>
      <c r="FTS14" s="138"/>
      <c r="FTT14" s="138"/>
      <c r="FTU14" s="138"/>
      <c r="FTV14" s="138"/>
      <c r="FTW14" s="138"/>
      <c r="FTX14" s="138"/>
      <c r="FTY14" s="138"/>
      <c r="FTZ14" s="138"/>
      <c r="FUA14" s="138"/>
      <c r="FUB14" s="138"/>
      <c r="FUC14" s="138"/>
      <c r="FUD14" s="138"/>
      <c r="FUE14" s="138"/>
      <c r="FUF14" s="138"/>
      <c r="FUG14" s="138"/>
      <c r="FUH14" s="138"/>
      <c r="FUI14" s="138"/>
      <c r="FUJ14" s="138"/>
      <c r="FUK14" s="138"/>
      <c r="FUL14" s="138"/>
      <c r="FUM14" s="138"/>
      <c r="FUN14" s="138"/>
      <c r="FUO14" s="138"/>
      <c r="FUP14" s="138"/>
      <c r="FUQ14" s="138"/>
      <c r="FUR14" s="138"/>
      <c r="FUS14" s="138"/>
      <c r="FUT14" s="138"/>
      <c r="FUU14" s="138"/>
      <c r="FUV14" s="138"/>
      <c r="FUW14" s="138"/>
      <c r="FUX14" s="138"/>
      <c r="FUY14" s="138"/>
      <c r="FUZ14" s="138"/>
      <c r="FVA14" s="138"/>
      <c r="FVB14" s="138"/>
      <c r="FVC14" s="138"/>
      <c r="FVD14" s="138"/>
      <c r="FVE14" s="138"/>
      <c r="FVF14" s="138"/>
      <c r="FVG14" s="138"/>
      <c r="FVH14" s="138"/>
      <c r="FVI14" s="138"/>
      <c r="FVJ14" s="138"/>
      <c r="FVK14" s="138"/>
      <c r="FVL14" s="138"/>
      <c r="FVM14" s="138"/>
      <c r="FVN14" s="138"/>
      <c r="FVO14" s="138"/>
      <c r="FVP14" s="138"/>
      <c r="FVQ14" s="138"/>
      <c r="FVR14" s="138"/>
      <c r="FVS14" s="138"/>
      <c r="FVT14" s="138"/>
      <c r="FVU14" s="138"/>
      <c r="FVV14" s="138"/>
      <c r="FVW14" s="138"/>
      <c r="FVX14" s="138"/>
      <c r="FVY14" s="138"/>
      <c r="FVZ14" s="138"/>
      <c r="FWA14" s="138"/>
      <c r="FWB14" s="138"/>
      <c r="FWC14" s="138"/>
      <c r="FWD14" s="138"/>
      <c r="FWE14" s="138"/>
      <c r="FWF14" s="138"/>
      <c r="FWG14" s="138"/>
      <c r="FWH14" s="138"/>
      <c r="FWI14" s="138"/>
      <c r="FWJ14" s="138"/>
      <c r="FWK14" s="138"/>
      <c r="FWL14" s="138"/>
      <c r="FWM14" s="138"/>
      <c r="FWN14" s="138"/>
      <c r="FWO14" s="138"/>
      <c r="FWP14" s="138"/>
      <c r="FWQ14" s="138"/>
      <c r="FWR14" s="138"/>
      <c r="FWS14" s="138"/>
      <c r="FWT14" s="138"/>
      <c r="FWU14" s="138"/>
      <c r="FWV14" s="138"/>
      <c r="FWW14" s="138"/>
      <c r="FWX14" s="138"/>
      <c r="FWY14" s="138"/>
      <c r="FWZ14" s="138"/>
      <c r="FXA14" s="138"/>
      <c r="FXB14" s="138"/>
      <c r="FXC14" s="138"/>
      <c r="FXD14" s="138"/>
      <c r="FXE14" s="138"/>
      <c r="FXF14" s="138"/>
      <c r="FXG14" s="138"/>
      <c r="FXH14" s="138"/>
      <c r="FXI14" s="138"/>
      <c r="FXJ14" s="138"/>
      <c r="FXK14" s="138"/>
      <c r="FXL14" s="138"/>
      <c r="FXM14" s="138"/>
      <c r="FXN14" s="138"/>
      <c r="FXO14" s="138"/>
      <c r="FXP14" s="138"/>
      <c r="FXQ14" s="138"/>
      <c r="FXR14" s="138"/>
      <c r="FXS14" s="138"/>
      <c r="FXT14" s="138"/>
      <c r="FXU14" s="138"/>
      <c r="FXV14" s="138"/>
      <c r="FXW14" s="138"/>
      <c r="FXX14" s="138"/>
      <c r="FXY14" s="138"/>
      <c r="FXZ14" s="138"/>
      <c r="FYA14" s="138"/>
      <c r="FYB14" s="138"/>
      <c r="FYC14" s="138"/>
      <c r="FYD14" s="138"/>
      <c r="FYE14" s="138"/>
      <c r="FYF14" s="138"/>
      <c r="FYG14" s="138"/>
      <c r="FYH14" s="138"/>
      <c r="FYI14" s="138"/>
      <c r="FYJ14" s="138"/>
      <c r="FYK14" s="138"/>
      <c r="FYL14" s="138"/>
      <c r="FYM14" s="138"/>
      <c r="FYN14" s="138"/>
      <c r="FYO14" s="138"/>
      <c r="FYP14" s="138"/>
      <c r="FYQ14" s="138"/>
      <c r="FYR14" s="138"/>
      <c r="FYS14" s="138"/>
      <c r="FYT14" s="138"/>
      <c r="FYU14" s="138"/>
      <c r="FYV14" s="138"/>
      <c r="FYW14" s="138"/>
      <c r="FYX14" s="138"/>
      <c r="FYY14" s="138"/>
      <c r="FYZ14" s="138"/>
      <c r="FZA14" s="138"/>
      <c r="FZB14" s="138"/>
      <c r="FZC14" s="138"/>
      <c r="FZD14" s="138"/>
      <c r="FZE14" s="138"/>
      <c r="FZF14" s="138"/>
      <c r="FZG14" s="138"/>
      <c r="FZH14" s="138"/>
      <c r="FZI14" s="138"/>
      <c r="FZJ14" s="138"/>
      <c r="FZK14" s="138"/>
      <c r="FZL14" s="138"/>
      <c r="FZM14" s="138"/>
      <c r="FZN14" s="138"/>
      <c r="FZO14" s="138"/>
      <c r="FZP14" s="138"/>
      <c r="FZQ14" s="138"/>
      <c r="FZR14" s="138"/>
      <c r="FZS14" s="138"/>
      <c r="FZT14" s="138"/>
      <c r="FZU14" s="138"/>
      <c r="FZV14" s="138"/>
      <c r="FZW14" s="138"/>
      <c r="FZX14" s="138"/>
      <c r="FZY14" s="138"/>
      <c r="FZZ14" s="138"/>
      <c r="GAA14" s="138"/>
      <c r="GAB14" s="138"/>
      <c r="GAC14" s="138"/>
      <c r="GAD14" s="138"/>
      <c r="GAE14" s="138"/>
      <c r="GAF14" s="138"/>
      <c r="GAG14" s="138"/>
      <c r="GAH14" s="138"/>
      <c r="GAI14" s="138"/>
      <c r="GAJ14" s="138"/>
      <c r="GAK14" s="138"/>
      <c r="GAL14" s="138"/>
      <c r="GAM14" s="138"/>
      <c r="GAN14" s="138"/>
      <c r="GAO14" s="138"/>
      <c r="GAP14" s="138"/>
      <c r="GAQ14" s="138"/>
      <c r="GAR14" s="138"/>
      <c r="GAS14" s="138"/>
      <c r="GAT14" s="138"/>
      <c r="GAU14" s="138"/>
      <c r="GAV14" s="138"/>
      <c r="GAW14" s="138"/>
      <c r="GAX14" s="138"/>
      <c r="GAY14" s="138"/>
      <c r="GAZ14" s="138"/>
      <c r="GBA14" s="138"/>
      <c r="GBB14" s="138"/>
      <c r="GBC14" s="138"/>
      <c r="GBD14" s="138"/>
      <c r="GBE14" s="138"/>
      <c r="GBF14" s="138"/>
      <c r="GBG14" s="138"/>
      <c r="GBH14" s="138"/>
      <c r="GBI14" s="138"/>
      <c r="GBJ14" s="138"/>
      <c r="GBK14" s="138"/>
      <c r="GBL14" s="138"/>
      <c r="GBM14" s="138"/>
      <c r="GBN14" s="138"/>
      <c r="GBO14" s="138"/>
      <c r="GBP14" s="138"/>
      <c r="GBQ14" s="138"/>
      <c r="GBR14" s="138"/>
      <c r="GBS14" s="138"/>
      <c r="GBT14" s="138"/>
      <c r="GBU14" s="138"/>
      <c r="GBV14" s="138"/>
      <c r="GBW14" s="138"/>
      <c r="GBX14" s="138"/>
      <c r="GBY14" s="138"/>
      <c r="GBZ14" s="138"/>
      <c r="GCA14" s="138"/>
      <c r="GCB14" s="138"/>
      <c r="GCC14" s="138"/>
      <c r="GCD14" s="138"/>
      <c r="GCE14" s="138"/>
      <c r="GCF14" s="138"/>
      <c r="GCG14" s="138"/>
      <c r="GCH14" s="138"/>
      <c r="GCI14" s="138"/>
      <c r="GCJ14" s="138"/>
      <c r="GCK14" s="138"/>
      <c r="GCL14" s="138"/>
      <c r="GCM14" s="138"/>
      <c r="GCN14" s="138"/>
      <c r="GCO14" s="138"/>
      <c r="GCP14" s="138"/>
      <c r="GCQ14" s="138"/>
      <c r="GCR14" s="138"/>
      <c r="GCS14" s="138"/>
      <c r="GCT14" s="138"/>
      <c r="GCU14" s="138"/>
      <c r="GCV14" s="138"/>
      <c r="GCW14" s="138"/>
      <c r="GCX14" s="138"/>
      <c r="GCY14" s="138"/>
      <c r="GCZ14" s="138"/>
      <c r="GDA14" s="138"/>
      <c r="GDB14" s="138"/>
      <c r="GDC14" s="138"/>
      <c r="GDD14" s="138"/>
      <c r="GDE14" s="138"/>
      <c r="GDF14" s="138"/>
      <c r="GDG14" s="138"/>
      <c r="GDH14" s="138"/>
      <c r="GDI14" s="138"/>
      <c r="GDJ14" s="138"/>
      <c r="GDK14" s="138"/>
      <c r="GDL14" s="138"/>
      <c r="GDM14" s="138"/>
      <c r="GDN14" s="138"/>
      <c r="GDO14" s="138"/>
      <c r="GDP14" s="138"/>
      <c r="GDQ14" s="138"/>
      <c r="GDR14" s="138"/>
      <c r="GDS14" s="138"/>
      <c r="GDT14" s="138"/>
      <c r="GDU14" s="138"/>
      <c r="GDV14" s="138"/>
      <c r="GDW14" s="138"/>
      <c r="GDX14" s="138"/>
      <c r="GDY14" s="138"/>
      <c r="GDZ14" s="138"/>
      <c r="GEA14" s="138"/>
      <c r="GEB14" s="138"/>
      <c r="GEC14" s="138"/>
      <c r="GED14" s="138"/>
      <c r="GEE14" s="138"/>
      <c r="GEF14" s="138"/>
      <c r="GEG14" s="138"/>
      <c r="GEH14" s="138"/>
      <c r="GEI14" s="138"/>
      <c r="GEJ14" s="138"/>
      <c r="GEK14" s="138"/>
      <c r="GEL14" s="138"/>
      <c r="GEM14" s="138"/>
      <c r="GEN14" s="138"/>
      <c r="GEO14" s="138"/>
      <c r="GEP14" s="138"/>
      <c r="GEQ14" s="138"/>
      <c r="GER14" s="138"/>
      <c r="GES14" s="138"/>
      <c r="GET14" s="138"/>
      <c r="GEU14" s="138"/>
      <c r="GEV14" s="138"/>
      <c r="GEW14" s="138"/>
      <c r="GEX14" s="138"/>
      <c r="GEY14" s="138"/>
      <c r="GEZ14" s="138"/>
      <c r="GFA14" s="138"/>
      <c r="GFB14" s="138"/>
      <c r="GFC14" s="138"/>
      <c r="GFD14" s="138"/>
      <c r="GFE14" s="138"/>
      <c r="GFF14" s="138"/>
      <c r="GFG14" s="138"/>
      <c r="GFH14" s="138"/>
      <c r="GFI14" s="138"/>
      <c r="GFJ14" s="138"/>
      <c r="GFK14" s="138"/>
      <c r="GFL14" s="138"/>
      <c r="GFM14" s="138"/>
      <c r="GFN14" s="138"/>
      <c r="GFO14" s="138"/>
      <c r="GFP14" s="138"/>
      <c r="GFQ14" s="138"/>
      <c r="GFR14" s="138"/>
      <c r="GFS14" s="138"/>
      <c r="GFT14" s="138"/>
      <c r="GFU14" s="138"/>
      <c r="GFV14" s="138"/>
      <c r="GFW14" s="138"/>
      <c r="GFX14" s="138"/>
      <c r="GFY14" s="138"/>
      <c r="GFZ14" s="138"/>
      <c r="GGA14" s="138"/>
      <c r="GGB14" s="138"/>
      <c r="GGC14" s="138"/>
      <c r="GGD14" s="138"/>
      <c r="GGE14" s="138"/>
      <c r="GGF14" s="138"/>
      <c r="GGG14" s="138"/>
      <c r="GGH14" s="138"/>
      <c r="GGI14" s="138"/>
      <c r="GGJ14" s="138"/>
      <c r="GGK14" s="138"/>
      <c r="GGL14" s="138"/>
      <c r="GGM14" s="138"/>
      <c r="GGN14" s="138"/>
      <c r="GGO14" s="138"/>
      <c r="GGP14" s="138"/>
      <c r="GGQ14" s="138"/>
      <c r="GGR14" s="138"/>
      <c r="GGS14" s="138"/>
      <c r="GGT14" s="138"/>
      <c r="GGU14" s="138"/>
      <c r="GGV14" s="138"/>
      <c r="GGW14" s="138"/>
      <c r="GGX14" s="138"/>
      <c r="GGY14" s="138"/>
      <c r="GGZ14" s="138"/>
      <c r="GHA14" s="138"/>
      <c r="GHB14" s="138"/>
      <c r="GHC14" s="138"/>
      <c r="GHD14" s="138"/>
      <c r="GHE14" s="138"/>
      <c r="GHF14" s="138"/>
      <c r="GHG14" s="138"/>
      <c r="GHH14" s="138"/>
      <c r="GHI14" s="138"/>
      <c r="GHJ14" s="138"/>
      <c r="GHK14" s="138"/>
      <c r="GHL14" s="138"/>
      <c r="GHM14" s="138"/>
      <c r="GHN14" s="138"/>
      <c r="GHO14" s="138"/>
      <c r="GHP14" s="138"/>
      <c r="GHQ14" s="138"/>
      <c r="GHR14" s="138"/>
      <c r="GHS14" s="138"/>
      <c r="GHT14" s="138"/>
      <c r="GHU14" s="138"/>
      <c r="GHV14" s="138"/>
      <c r="GHW14" s="138"/>
      <c r="GHX14" s="138"/>
      <c r="GHY14" s="138"/>
      <c r="GHZ14" s="138"/>
      <c r="GIA14" s="138"/>
      <c r="GIB14" s="138"/>
      <c r="GIC14" s="138"/>
      <c r="GID14" s="138"/>
      <c r="GIE14" s="138"/>
      <c r="GIF14" s="138"/>
      <c r="GIG14" s="138"/>
      <c r="GIH14" s="138"/>
      <c r="GII14" s="138"/>
      <c r="GIJ14" s="138"/>
      <c r="GIK14" s="138"/>
      <c r="GIL14" s="138"/>
      <c r="GIM14" s="138"/>
      <c r="GIN14" s="138"/>
      <c r="GIO14" s="138"/>
      <c r="GIP14" s="138"/>
      <c r="GIQ14" s="138"/>
      <c r="GIR14" s="138"/>
      <c r="GIS14" s="138"/>
      <c r="GIT14" s="138"/>
      <c r="GIU14" s="138"/>
      <c r="GIV14" s="138"/>
      <c r="GIW14" s="138"/>
      <c r="GIX14" s="138"/>
      <c r="GIY14" s="138"/>
      <c r="GIZ14" s="138"/>
      <c r="GJA14" s="138"/>
      <c r="GJB14" s="138"/>
      <c r="GJC14" s="138"/>
      <c r="GJD14" s="138"/>
      <c r="GJE14" s="138"/>
      <c r="GJF14" s="138"/>
      <c r="GJG14" s="138"/>
      <c r="GJH14" s="138"/>
      <c r="GJI14" s="138"/>
      <c r="GJJ14" s="138"/>
      <c r="GJK14" s="138"/>
      <c r="GJL14" s="138"/>
      <c r="GJM14" s="138"/>
      <c r="GJN14" s="138"/>
      <c r="GJO14" s="138"/>
      <c r="GJP14" s="138"/>
      <c r="GJQ14" s="138"/>
      <c r="GJR14" s="138"/>
      <c r="GJS14" s="138"/>
      <c r="GJT14" s="138"/>
      <c r="GJU14" s="138"/>
      <c r="GJV14" s="138"/>
      <c r="GJW14" s="138"/>
      <c r="GJX14" s="138"/>
      <c r="GJY14" s="138"/>
      <c r="GJZ14" s="138"/>
      <c r="GKA14" s="138"/>
      <c r="GKB14" s="138"/>
      <c r="GKC14" s="138"/>
      <c r="GKD14" s="138"/>
      <c r="GKE14" s="138"/>
      <c r="GKF14" s="138"/>
      <c r="GKG14" s="138"/>
      <c r="GKH14" s="138"/>
      <c r="GKI14" s="138"/>
      <c r="GKJ14" s="138"/>
      <c r="GKK14" s="138"/>
      <c r="GKL14" s="138"/>
      <c r="GKM14" s="138"/>
      <c r="GKN14" s="138"/>
      <c r="GKO14" s="138"/>
      <c r="GKP14" s="138"/>
      <c r="GKQ14" s="138"/>
      <c r="GKR14" s="138"/>
      <c r="GKS14" s="138"/>
      <c r="GKT14" s="138"/>
      <c r="GKU14" s="138"/>
      <c r="GKV14" s="138"/>
      <c r="GKW14" s="138"/>
      <c r="GKX14" s="138"/>
      <c r="GKY14" s="138"/>
      <c r="GKZ14" s="138"/>
      <c r="GLA14" s="138"/>
      <c r="GLB14" s="138"/>
      <c r="GLC14" s="138"/>
      <c r="GLD14" s="138"/>
      <c r="GLE14" s="138"/>
      <c r="GLF14" s="138"/>
      <c r="GLG14" s="138"/>
      <c r="GLH14" s="138"/>
      <c r="GLI14" s="138"/>
      <c r="GLJ14" s="138"/>
      <c r="GLK14" s="138"/>
      <c r="GLL14" s="138"/>
      <c r="GLM14" s="138"/>
      <c r="GLN14" s="138"/>
      <c r="GLO14" s="138"/>
      <c r="GLP14" s="138"/>
      <c r="GLQ14" s="138"/>
      <c r="GLR14" s="138"/>
      <c r="GLS14" s="138"/>
      <c r="GLT14" s="138"/>
      <c r="GLU14" s="138"/>
      <c r="GLV14" s="138"/>
      <c r="GLW14" s="138"/>
      <c r="GLX14" s="138"/>
      <c r="GLY14" s="138"/>
      <c r="GLZ14" s="138"/>
      <c r="GMA14" s="138"/>
      <c r="GMB14" s="138"/>
      <c r="GMC14" s="138"/>
      <c r="GMD14" s="138"/>
      <c r="GME14" s="138"/>
      <c r="GMF14" s="138"/>
      <c r="GMG14" s="138"/>
      <c r="GMH14" s="138"/>
      <c r="GMI14" s="138"/>
      <c r="GMJ14" s="138"/>
      <c r="GMK14" s="138"/>
      <c r="GML14" s="138"/>
      <c r="GMM14" s="138"/>
      <c r="GMN14" s="138"/>
      <c r="GMO14" s="138"/>
      <c r="GMP14" s="138"/>
      <c r="GMQ14" s="138"/>
      <c r="GMR14" s="138"/>
      <c r="GMS14" s="138"/>
      <c r="GMT14" s="138"/>
      <c r="GMU14" s="138"/>
      <c r="GMV14" s="138"/>
      <c r="GMW14" s="138"/>
      <c r="GMX14" s="138"/>
      <c r="GMY14" s="138"/>
      <c r="GMZ14" s="138"/>
      <c r="GNA14" s="138"/>
      <c r="GNB14" s="138"/>
      <c r="GNC14" s="138"/>
      <c r="GND14" s="138"/>
      <c r="GNE14" s="138"/>
      <c r="GNF14" s="138"/>
      <c r="GNG14" s="138"/>
      <c r="GNH14" s="138"/>
      <c r="GNI14" s="138"/>
      <c r="GNJ14" s="138"/>
      <c r="GNK14" s="138"/>
      <c r="GNL14" s="138"/>
      <c r="GNM14" s="138"/>
      <c r="GNN14" s="138"/>
      <c r="GNO14" s="138"/>
      <c r="GNP14" s="138"/>
      <c r="GNQ14" s="138"/>
      <c r="GNR14" s="138"/>
      <c r="GNS14" s="138"/>
      <c r="GNT14" s="138"/>
      <c r="GNU14" s="138"/>
      <c r="GNV14" s="138"/>
      <c r="GNW14" s="138"/>
      <c r="GNX14" s="138"/>
      <c r="GNY14" s="138"/>
      <c r="GNZ14" s="138"/>
      <c r="GOA14" s="138"/>
      <c r="GOB14" s="138"/>
      <c r="GOC14" s="138"/>
      <c r="GOD14" s="138"/>
      <c r="GOE14" s="138"/>
      <c r="GOF14" s="138"/>
      <c r="GOG14" s="138"/>
      <c r="GOH14" s="138"/>
      <c r="GOI14" s="138"/>
      <c r="GOJ14" s="138"/>
      <c r="GOK14" s="138"/>
      <c r="GOL14" s="138"/>
      <c r="GOM14" s="138"/>
      <c r="GON14" s="138"/>
      <c r="GOO14" s="138"/>
      <c r="GOP14" s="138"/>
      <c r="GOQ14" s="138"/>
      <c r="GOR14" s="138"/>
      <c r="GOS14" s="138"/>
      <c r="GOT14" s="138"/>
      <c r="GOU14" s="138"/>
      <c r="GOV14" s="138"/>
      <c r="GOW14" s="138"/>
      <c r="GOX14" s="138"/>
      <c r="GOY14" s="138"/>
      <c r="GOZ14" s="138"/>
      <c r="GPA14" s="138"/>
      <c r="GPB14" s="138"/>
      <c r="GPC14" s="138"/>
      <c r="GPD14" s="138"/>
      <c r="GPE14" s="138"/>
      <c r="GPF14" s="138"/>
      <c r="GPG14" s="138"/>
      <c r="GPH14" s="138"/>
      <c r="GPI14" s="138"/>
      <c r="GPJ14" s="138"/>
      <c r="GPK14" s="138"/>
      <c r="GPL14" s="138"/>
      <c r="GPM14" s="138"/>
      <c r="GPN14" s="138"/>
      <c r="GPO14" s="138"/>
      <c r="GPP14" s="138"/>
      <c r="GPQ14" s="138"/>
      <c r="GPR14" s="138"/>
      <c r="GPS14" s="138"/>
      <c r="GPT14" s="138"/>
      <c r="GPU14" s="138"/>
      <c r="GPV14" s="138"/>
      <c r="GPW14" s="138"/>
      <c r="GPX14" s="138"/>
      <c r="GPY14" s="138"/>
      <c r="GPZ14" s="138"/>
      <c r="GQA14" s="138"/>
      <c r="GQB14" s="138"/>
      <c r="GQC14" s="138"/>
      <c r="GQD14" s="138"/>
      <c r="GQE14" s="138"/>
      <c r="GQF14" s="138"/>
      <c r="GQG14" s="138"/>
      <c r="GQH14" s="138"/>
      <c r="GQI14" s="138"/>
      <c r="GQJ14" s="138"/>
      <c r="GQK14" s="138"/>
      <c r="GQL14" s="138"/>
      <c r="GQM14" s="138"/>
      <c r="GQN14" s="138"/>
      <c r="GQO14" s="138"/>
      <c r="GQP14" s="138"/>
      <c r="GQQ14" s="138"/>
      <c r="GQR14" s="138"/>
      <c r="GQS14" s="138"/>
      <c r="GQT14" s="138"/>
      <c r="GQU14" s="138"/>
      <c r="GQV14" s="138"/>
      <c r="GQW14" s="138"/>
      <c r="GQX14" s="138"/>
      <c r="GQY14" s="138"/>
      <c r="GQZ14" s="138"/>
      <c r="GRA14" s="138"/>
      <c r="GRB14" s="138"/>
      <c r="GRC14" s="138"/>
      <c r="GRD14" s="138"/>
      <c r="GRE14" s="138"/>
      <c r="GRF14" s="138"/>
      <c r="GRG14" s="138"/>
      <c r="GRH14" s="138"/>
      <c r="GRI14" s="138"/>
      <c r="GRJ14" s="138"/>
      <c r="GRK14" s="138"/>
      <c r="GRL14" s="138"/>
      <c r="GRM14" s="138"/>
      <c r="GRN14" s="138"/>
      <c r="GRO14" s="138"/>
      <c r="GRP14" s="138"/>
      <c r="GRQ14" s="138"/>
      <c r="GRR14" s="138"/>
      <c r="GRS14" s="138"/>
      <c r="GRT14" s="138"/>
      <c r="GRU14" s="138"/>
      <c r="GRV14" s="138"/>
      <c r="GRW14" s="138"/>
      <c r="GRX14" s="138"/>
      <c r="GRY14" s="138"/>
      <c r="GRZ14" s="138"/>
      <c r="GSA14" s="138"/>
      <c r="GSB14" s="138"/>
      <c r="GSC14" s="138"/>
      <c r="GSD14" s="138"/>
      <c r="GSE14" s="138"/>
      <c r="GSF14" s="138"/>
      <c r="GSG14" s="138"/>
      <c r="GSH14" s="138"/>
      <c r="GSI14" s="138"/>
      <c r="GSJ14" s="138"/>
      <c r="GSK14" s="138"/>
      <c r="GSL14" s="138"/>
      <c r="GSM14" s="138"/>
      <c r="GSN14" s="138"/>
      <c r="GSO14" s="138"/>
      <c r="GSP14" s="138"/>
      <c r="GSQ14" s="138"/>
      <c r="GSR14" s="138"/>
      <c r="GSS14" s="138"/>
      <c r="GST14" s="138"/>
      <c r="GSU14" s="138"/>
      <c r="GSV14" s="138"/>
      <c r="GSW14" s="138"/>
      <c r="GSX14" s="138"/>
      <c r="GSY14" s="138"/>
      <c r="GSZ14" s="138"/>
      <c r="GTA14" s="138"/>
      <c r="GTB14" s="138"/>
      <c r="GTC14" s="138"/>
      <c r="GTD14" s="138"/>
      <c r="GTE14" s="138"/>
      <c r="GTF14" s="138"/>
      <c r="GTG14" s="138"/>
      <c r="GTH14" s="138"/>
      <c r="GTI14" s="138"/>
      <c r="GTJ14" s="138"/>
      <c r="GTK14" s="138"/>
      <c r="GTL14" s="138"/>
      <c r="GTM14" s="138"/>
      <c r="GTN14" s="138"/>
      <c r="GTO14" s="138"/>
      <c r="GTP14" s="138"/>
      <c r="GTQ14" s="138"/>
      <c r="GTR14" s="138"/>
      <c r="GTS14" s="138"/>
      <c r="GTT14" s="138"/>
      <c r="GTU14" s="138"/>
      <c r="GTV14" s="138"/>
      <c r="GTW14" s="138"/>
      <c r="GTX14" s="138"/>
      <c r="GTY14" s="138"/>
      <c r="GTZ14" s="138"/>
      <c r="GUA14" s="138"/>
      <c r="GUB14" s="138"/>
      <c r="GUC14" s="138"/>
      <c r="GUD14" s="138"/>
      <c r="GUE14" s="138"/>
      <c r="GUF14" s="138"/>
      <c r="GUG14" s="138"/>
      <c r="GUH14" s="138"/>
      <c r="GUI14" s="138"/>
      <c r="GUJ14" s="138"/>
      <c r="GUK14" s="138"/>
      <c r="GUL14" s="138"/>
      <c r="GUM14" s="138"/>
      <c r="GUN14" s="138"/>
      <c r="GUO14" s="138"/>
      <c r="GUP14" s="138"/>
      <c r="GUQ14" s="138"/>
      <c r="GUR14" s="138"/>
      <c r="GUS14" s="138"/>
      <c r="GUT14" s="138"/>
      <c r="GUU14" s="138"/>
      <c r="GUV14" s="138"/>
      <c r="GUW14" s="138"/>
      <c r="GUX14" s="138"/>
      <c r="GUY14" s="138"/>
      <c r="GUZ14" s="138"/>
      <c r="GVA14" s="138"/>
      <c r="GVB14" s="138"/>
      <c r="GVC14" s="138"/>
      <c r="GVD14" s="138"/>
      <c r="GVE14" s="138"/>
      <c r="GVF14" s="138"/>
      <c r="GVG14" s="138"/>
      <c r="GVH14" s="138"/>
      <c r="GVI14" s="138"/>
      <c r="GVJ14" s="138"/>
      <c r="GVK14" s="138"/>
      <c r="GVL14" s="138"/>
      <c r="GVM14" s="138"/>
      <c r="GVN14" s="138"/>
      <c r="GVO14" s="138"/>
      <c r="GVP14" s="138"/>
      <c r="GVQ14" s="138"/>
      <c r="GVR14" s="138"/>
      <c r="GVS14" s="138"/>
      <c r="GVT14" s="138"/>
      <c r="GVU14" s="138"/>
      <c r="GVV14" s="138"/>
      <c r="GVW14" s="138"/>
      <c r="GVX14" s="138"/>
      <c r="GVY14" s="138"/>
      <c r="GVZ14" s="138"/>
      <c r="GWA14" s="138"/>
      <c r="GWB14" s="138"/>
      <c r="GWC14" s="138"/>
      <c r="GWD14" s="138"/>
      <c r="GWE14" s="138"/>
      <c r="GWF14" s="138"/>
      <c r="GWG14" s="138"/>
      <c r="GWH14" s="138"/>
      <c r="GWI14" s="138"/>
      <c r="GWJ14" s="138"/>
      <c r="GWK14" s="138"/>
      <c r="GWL14" s="138"/>
      <c r="GWM14" s="138"/>
      <c r="GWN14" s="138"/>
      <c r="GWO14" s="138"/>
      <c r="GWP14" s="138"/>
      <c r="GWQ14" s="138"/>
      <c r="GWR14" s="138"/>
      <c r="GWS14" s="138"/>
      <c r="GWT14" s="138"/>
      <c r="GWU14" s="138"/>
      <c r="GWV14" s="138"/>
      <c r="GWW14" s="138"/>
      <c r="GWX14" s="138"/>
      <c r="GWY14" s="138"/>
      <c r="GWZ14" s="138"/>
      <c r="GXA14" s="138"/>
      <c r="GXB14" s="138"/>
      <c r="GXC14" s="138"/>
      <c r="GXD14" s="138"/>
      <c r="GXE14" s="138"/>
      <c r="GXF14" s="138"/>
      <c r="GXG14" s="138"/>
      <c r="GXH14" s="138"/>
      <c r="GXI14" s="138"/>
      <c r="GXJ14" s="138"/>
      <c r="GXK14" s="138"/>
      <c r="GXL14" s="138"/>
      <c r="GXM14" s="138"/>
      <c r="GXN14" s="138"/>
      <c r="GXO14" s="138"/>
      <c r="GXP14" s="138"/>
      <c r="GXQ14" s="138"/>
      <c r="GXR14" s="138"/>
      <c r="GXS14" s="138"/>
      <c r="GXT14" s="138"/>
      <c r="GXU14" s="138"/>
      <c r="GXV14" s="138"/>
      <c r="GXW14" s="138"/>
      <c r="GXX14" s="138"/>
      <c r="GXY14" s="138"/>
      <c r="GXZ14" s="138"/>
      <c r="GYA14" s="138"/>
      <c r="GYB14" s="138"/>
      <c r="GYC14" s="138"/>
      <c r="GYD14" s="138"/>
      <c r="GYE14" s="138"/>
      <c r="GYF14" s="138"/>
      <c r="GYG14" s="138"/>
      <c r="GYH14" s="138"/>
      <c r="GYI14" s="138"/>
      <c r="GYJ14" s="138"/>
      <c r="GYK14" s="138"/>
      <c r="GYL14" s="138"/>
      <c r="GYM14" s="138"/>
      <c r="GYN14" s="138"/>
      <c r="GYO14" s="138"/>
      <c r="GYP14" s="138"/>
      <c r="GYQ14" s="138"/>
      <c r="GYR14" s="138"/>
      <c r="GYS14" s="138"/>
      <c r="GYT14" s="138"/>
      <c r="GYU14" s="138"/>
      <c r="GYV14" s="138"/>
      <c r="GYW14" s="138"/>
      <c r="GYX14" s="138"/>
      <c r="GYY14" s="138"/>
      <c r="GYZ14" s="138"/>
      <c r="GZA14" s="138"/>
      <c r="GZB14" s="138"/>
      <c r="GZC14" s="138"/>
      <c r="GZD14" s="138"/>
      <c r="GZE14" s="138"/>
      <c r="GZF14" s="138"/>
      <c r="GZG14" s="138"/>
      <c r="GZH14" s="138"/>
      <c r="GZI14" s="138"/>
      <c r="GZJ14" s="138"/>
      <c r="GZK14" s="138"/>
      <c r="GZL14" s="138"/>
      <c r="GZM14" s="138"/>
      <c r="GZN14" s="138"/>
      <c r="GZO14" s="138"/>
      <c r="GZP14" s="138"/>
      <c r="GZQ14" s="138"/>
      <c r="GZR14" s="138"/>
      <c r="GZS14" s="138"/>
      <c r="GZT14" s="138"/>
      <c r="GZU14" s="138"/>
      <c r="GZV14" s="138"/>
      <c r="GZW14" s="138"/>
      <c r="GZX14" s="138"/>
      <c r="GZY14" s="138"/>
      <c r="GZZ14" s="138"/>
      <c r="HAA14" s="138"/>
      <c r="HAB14" s="138"/>
      <c r="HAC14" s="138"/>
      <c r="HAD14" s="138"/>
      <c r="HAE14" s="138"/>
      <c r="HAF14" s="138"/>
      <c r="HAG14" s="138"/>
      <c r="HAH14" s="138"/>
      <c r="HAI14" s="138"/>
      <c r="HAJ14" s="138"/>
      <c r="HAK14" s="138"/>
      <c r="HAL14" s="138"/>
      <c r="HAM14" s="138"/>
      <c r="HAN14" s="138"/>
      <c r="HAO14" s="138"/>
      <c r="HAP14" s="138"/>
      <c r="HAQ14" s="138"/>
      <c r="HAR14" s="138"/>
      <c r="HAS14" s="138"/>
      <c r="HAT14" s="138"/>
      <c r="HAU14" s="138"/>
      <c r="HAV14" s="138"/>
      <c r="HAW14" s="138"/>
      <c r="HAX14" s="138"/>
      <c r="HAY14" s="138"/>
      <c r="HAZ14" s="138"/>
      <c r="HBA14" s="138"/>
      <c r="HBB14" s="138"/>
      <c r="HBC14" s="138"/>
      <c r="HBD14" s="138"/>
      <c r="HBE14" s="138"/>
      <c r="HBF14" s="138"/>
      <c r="HBG14" s="138"/>
      <c r="HBH14" s="138"/>
      <c r="HBI14" s="138"/>
      <c r="HBJ14" s="138"/>
      <c r="HBK14" s="138"/>
      <c r="HBL14" s="138"/>
      <c r="HBM14" s="138"/>
      <c r="HBN14" s="138"/>
      <c r="HBO14" s="138"/>
      <c r="HBP14" s="138"/>
      <c r="HBQ14" s="138"/>
      <c r="HBR14" s="138"/>
      <c r="HBS14" s="138"/>
      <c r="HBT14" s="138"/>
      <c r="HBU14" s="138"/>
      <c r="HBV14" s="138"/>
      <c r="HBW14" s="138"/>
      <c r="HBX14" s="138"/>
      <c r="HBY14" s="138"/>
      <c r="HBZ14" s="138"/>
      <c r="HCA14" s="138"/>
      <c r="HCB14" s="138"/>
      <c r="HCC14" s="138"/>
      <c r="HCD14" s="138"/>
      <c r="HCE14" s="138"/>
      <c r="HCF14" s="138"/>
      <c r="HCG14" s="138"/>
      <c r="HCH14" s="138"/>
      <c r="HCI14" s="138"/>
      <c r="HCJ14" s="138"/>
      <c r="HCK14" s="138"/>
      <c r="HCL14" s="138"/>
      <c r="HCM14" s="138"/>
      <c r="HCN14" s="138"/>
      <c r="HCO14" s="138"/>
      <c r="HCP14" s="138"/>
      <c r="HCQ14" s="138"/>
      <c r="HCR14" s="138"/>
      <c r="HCS14" s="138"/>
      <c r="HCT14" s="138"/>
      <c r="HCU14" s="138"/>
      <c r="HCV14" s="138"/>
      <c r="HCW14" s="138"/>
      <c r="HCX14" s="138"/>
      <c r="HCY14" s="138"/>
      <c r="HCZ14" s="138"/>
      <c r="HDA14" s="138"/>
      <c r="HDB14" s="138"/>
      <c r="HDC14" s="138"/>
      <c r="HDD14" s="138"/>
      <c r="HDE14" s="138"/>
      <c r="HDF14" s="138"/>
      <c r="HDG14" s="138"/>
      <c r="HDH14" s="138"/>
      <c r="HDI14" s="138"/>
      <c r="HDJ14" s="138"/>
      <c r="HDK14" s="138"/>
      <c r="HDL14" s="138"/>
      <c r="HDM14" s="138"/>
      <c r="HDN14" s="138"/>
      <c r="HDO14" s="138"/>
      <c r="HDP14" s="138"/>
      <c r="HDQ14" s="138"/>
      <c r="HDR14" s="138"/>
      <c r="HDS14" s="138"/>
      <c r="HDT14" s="138"/>
      <c r="HDU14" s="138"/>
      <c r="HDV14" s="138"/>
      <c r="HDW14" s="138"/>
      <c r="HDX14" s="138"/>
      <c r="HDY14" s="138"/>
      <c r="HDZ14" s="138"/>
      <c r="HEA14" s="138"/>
      <c r="HEB14" s="138"/>
      <c r="HEC14" s="138"/>
      <c r="HED14" s="138"/>
      <c r="HEE14" s="138"/>
      <c r="HEF14" s="138"/>
      <c r="HEG14" s="138"/>
      <c r="HEH14" s="138"/>
      <c r="HEI14" s="138"/>
      <c r="HEJ14" s="138"/>
      <c r="HEK14" s="138"/>
      <c r="HEL14" s="138"/>
      <c r="HEM14" s="138"/>
      <c r="HEN14" s="138"/>
      <c r="HEO14" s="138"/>
      <c r="HEP14" s="138"/>
      <c r="HEQ14" s="138"/>
      <c r="HER14" s="138"/>
      <c r="HES14" s="138"/>
      <c r="HET14" s="138"/>
      <c r="HEU14" s="138"/>
      <c r="HEV14" s="138"/>
      <c r="HEW14" s="138"/>
      <c r="HEX14" s="138"/>
      <c r="HEY14" s="138"/>
      <c r="HEZ14" s="138"/>
      <c r="HFA14" s="138"/>
      <c r="HFB14" s="138"/>
      <c r="HFC14" s="138"/>
      <c r="HFD14" s="138"/>
      <c r="HFE14" s="138"/>
      <c r="HFF14" s="138"/>
      <c r="HFG14" s="138"/>
      <c r="HFH14" s="138"/>
      <c r="HFI14" s="138"/>
      <c r="HFJ14" s="138"/>
      <c r="HFK14" s="138"/>
      <c r="HFL14" s="138"/>
      <c r="HFM14" s="138"/>
      <c r="HFN14" s="138"/>
      <c r="HFO14" s="138"/>
      <c r="HFP14" s="138"/>
      <c r="HFQ14" s="138"/>
      <c r="HFR14" s="138"/>
      <c r="HFS14" s="138"/>
      <c r="HFT14" s="138"/>
      <c r="HFU14" s="138"/>
      <c r="HFV14" s="138"/>
      <c r="HFW14" s="138"/>
      <c r="HFX14" s="138"/>
      <c r="HFY14" s="138"/>
      <c r="HFZ14" s="138"/>
      <c r="HGA14" s="138"/>
      <c r="HGB14" s="138"/>
      <c r="HGC14" s="138"/>
      <c r="HGD14" s="138"/>
      <c r="HGE14" s="138"/>
      <c r="HGF14" s="138"/>
      <c r="HGG14" s="138"/>
      <c r="HGH14" s="138"/>
      <c r="HGI14" s="138"/>
      <c r="HGJ14" s="138"/>
      <c r="HGK14" s="138"/>
      <c r="HGL14" s="138"/>
      <c r="HGM14" s="138"/>
      <c r="HGN14" s="138"/>
      <c r="HGO14" s="138"/>
      <c r="HGP14" s="138"/>
      <c r="HGQ14" s="138"/>
      <c r="HGR14" s="138"/>
      <c r="HGS14" s="138"/>
      <c r="HGT14" s="138"/>
      <c r="HGU14" s="138"/>
      <c r="HGV14" s="138"/>
      <c r="HGW14" s="138"/>
      <c r="HGX14" s="138"/>
      <c r="HGY14" s="138"/>
      <c r="HGZ14" s="138"/>
      <c r="HHA14" s="138"/>
      <c r="HHB14" s="138"/>
      <c r="HHC14" s="138"/>
      <c r="HHD14" s="138"/>
      <c r="HHE14" s="138"/>
      <c r="HHF14" s="138"/>
      <c r="HHG14" s="138"/>
      <c r="HHH14" s="138"/>
      <c r="HHI14" s="138"/>
      <c r="HHJ14" s="138"/>
      <c r="HHK14" s="138"/>
      <c r="HHL14" s="138"/>
      <c r="HHM14" s="138"/>
      <c r="HHN14" s="138"/>
      <c r="HHO14" s="138"/>
      <c r="HHP14" s="138"/>
      <c r="HHQ14" s="138"/>
      <c r="HHR14" s="138"/>
      <c r="HHS14" s="138"/>
      <c r="HHT14" s="138"/>
      <c r="HHU14" s="138"/>
      <c r="HHV14" s="138"/>
      <c r="HHW14" s="138"/>
      <c r="HHX14" s="138"/>
      <c r="HHY14" s="138"/>
      <c r="HHZ14" s="138"/>
      <c r="HIA14" s="138"/>
      <c r="HIB14" s="138"/>
      <c r="HIC14" s="138"/>
      <c r="HID14" s="138"/>
      <c r="HIE14" s="138"/>
      <c r="HIF14" s="138"/>
      <c r="HIG14" s="138"/>
      <c r="HIH14" s="138"/>
      <c r="HII14" s="138"/>
      <c r="HIJ14" s="138"/>
      <c r="HIK14" s="138"/>
      <c r="HIL14" s="138"/>
      <c r="HIM14" s="138"/>
      <c r="HIN14" s="138"/>
      <c r="HIO14" s="138"/>
      <c r="HIP14" s="138"/>
      <c r="HIQ14" s="138"/>
      <c r="HIR14" s="138"/>
      <c r="HIS14" s="138"/>
      <c r="HIT14" s="138"/>
      <c r="HIU14" s="138"/>
      <c r="HIV14" s="138"/>
      <c r="HIW14" s="138"/>
      <c r="HIX14" s="138"/>
      <c r="HIY14" s="138"/>
      <c r="HIZ14" s="138"/>
      <c r="HJA14" s="138"/>
      <c r="HJB14" s="138"/>
      <c r="HJC14" s="138"/>
      <c r="HJD14" s="138"/>
      <c r="HJE14" s="138"/>
      <c r="HJF14" s="138"/>
      <c r="HJG14" s="138"/>
      <c r="HJH14" s="138"/>
      <c r="HJI14" s="138"/>
      <c r="HJJ14" s="138"/>
      <c r="HJK14" s="138"/>
      <c r="HJL14" s="138"/>
      <c r="HJM14" s="138"/>
      <c r="HJN14" s="138"/>
      <c r="HJO14" s="138"/>
      <c r="HJP14" s="138"/>
      <c r="HJQ14" s="138"/>
      <c r="HJR14" s="138"/>
      <c r="HJS14" s="138"/>
      <c r="HJT14" s="138"/>
      <c r="HJU14" s="138"/>
      <c r="HJV14" s="138"/>
      <c r="HJW14" s="138"/>
      <c r="HJX14" s="138"/>
      <c r="HJY14" s="138"/>
      <c r="HJZ14" s="138"/>
      <c r="HKA14" s="138"/>
      <c r="HKB14" s="138"/>
      <c r="HKC14" s="138"/>
      <c r="HKD14" s="138"/>
      <c r="HKE14" s="138"/>
      <c r="HKF14" s="138"/>
      <c r="HKG14" s="138"/>
      <c r="HKH14" s="138"/>
      <c r="HKI14" s="138"/>
      <c r="HKJ14" s="138"/>
      <c r="HKK14" s="138"/>
      <c r="HKL14" s="138"/>
      <c r="HKM14" s="138"/>
      <c r="HKN14" s="138"/>
      <c r="HKO14" s="138"/>
      <c r="HKP14" s="138"/>
      <c r="HKQ14" s="138"/>
      <c r="HKR14" s="138"/>
      <c r="HKS14" s="138"/>
      <c r="HKT14" s="138"/>
      <c r="HKU14" s="138"/>
      <c r="HKV14" s="138"/>
      <c r="HKW14" s="138"/>
      <c r="HKX14" s="138"/>
      <c r="HKY14" s="138"/>
      <c r="HKZ14" s="138"/>
      <c r="HLA14" s="138"/>
      <c r="HLB14" s="138"/>
      <c r="HLC14" s="138"/>
      <c r="HLD14" s="138"/>
      <c r="HLE14" s="138"/>
      <c r="HLF14" s="138"/>
      <c r="HLG14" s="138"/>
      <c r="HLH14" s="138"/>
      <c r="HLI14" s="138"/>
      <c r="HLJ14" s="138"/>
      <c r="HLK14" s="138"/>
      <c r="HLL14" s="138"/>
      <c r="HLM14" s="138"/>
      <c r="HLN14" s="138"/>
      <c r="HLO14" s="138"/>
      <c r="HLP14" s="138"/>
      <c r="HLQ14" s="138"/>
      <c r="HLR14" s="138"/>
      <c r="HLS14" s="138"/>
      <c r="HLT14" s="138"/>
      <c r="HLU14" s="138"/>
      <c r="HLV14" s="138"/>
      <c r="HLW14" s="138"/>
      <c r="HLX14" s="138"/>
      <c r="HLY14" s="138"/>
      <c r="HLZ14" s="138"/>
      <c r="HMA14" s="138"/>
      <c r="HMB14" s="138"/>
      <c r="HMC14" s="138"/>
      <c r="HMD14" s="138"/>
      <c r="HME14" s="138"/>
      <c r="HMF14" s="138"/>
      <c r="HMG14" s="138"/>
      <c r="HMH14" s="138"/>
      <c r="HMI14" s="138"/>
      <c r="HMJ14" s="138"/>
      <c r="HMK14" s="138"/>
      <c r="HML14" s="138"/>
      <c r="HMM14" s="138"/>
      <c r="HMN14" s="138"/>
      <c r="HMO14" s="138"/>
      <c r="HMP14" s="138"/>
      <c r="HMQ14" s="138"/>
      <c r="HMR14" s="138"/>
      <c r="HMS14" s="138"/>
      <c r="HMT14" s="138"/>
      <c r="HMU14" s="138"/>
      <c r="HMV14" s="138"/>
      <c r="HMW14" s="138"/>
      <c r="HMX14" s="138"/>
      <c r="HMY14" s="138"/>
      <c r="HMZ14" s="138"/>
      <c r="HNA14" s="138"/>
      <c r="HNB14" s="138"/>
      <c r="HNC14" s="138"/>
      <c r="HND14" s="138"/>
      <c r="HNE14" s="138"/>
      <c r="HNF14" s="138"/>
      <c r="HNG14" s="138"/>
      <c r="HNH14" s="138"/>
      <c r="HNI14" s="138"/>
      <c r="HNJ14" s="138"/>
      <c r="HNK14" s="138"/>
      <c r="HNL14" s="138"/>
      <c r="HNM14" s="138"/>
      <c r="HNN14" s="138"/>
      <c r="HNO14" s="138"/>
      <c r="HNP14" s="138"/>
      <c r="HNQ14" s="138"/>
      <c r="HNR14" s="138"/>
      <c r="HNS14" s="138"/>
      <c r="HNT14" s="138"/>
      <c r="HNU14" s="138"/>
      <c r="HNV14" s="138"/>
      <c r="HNW14" s="138"/>
      <c r="HNX14" s="138"/>
      <c r="HNY14" s="138"/>
      <c r="HNZ14" s="138"/>
      <c r="HOA14" s="138"/>
      <c r="HOB14" s="138"/>
      <c r="HOC14" s="138"/>
      <c r="HOD14" s="138"/>
      <c r="HOE14" s="138"/>
      <c r="HOF14" s="138"/>
      <c r="HOG14" s="138"/>
      <c r="HOH14" s="138"/>
      <c r="HOI14" s="138"/>
      <c r="HOJ14" s="138"/>
      <c r="HOK14" s="138"/>
      <c r="HOL14" s="138"/>
      <c r="HOM14" s="138"/>
      <c r="HON14" s="138"/>
      <c r="HOO14" s="138"/>
      <c r="HOP14" s="138"/>
      <c r="HOQ14" s="138"/>
      <c r="HOR14" s="138"/>
      <c r="HOS14" s="138"/>
      <c r="HOT14" s="138"/>
      <c r="HOU14" s="138"/>
      <c r="HOV14" s="138"/>
      <c r="HOW14" s="138"/>
      <c r="HOX14" s="138"/>
      <c r="HOY14" s="138"/>
      <c r="HOZ14" s="138"/>
      <c r="HPA14" s="138"/>
      <c r="HPB14" s="138"/>
      <c r="HPC14" s="138"/>
      <c r="HPD14" s="138"/>
      <c r="HPE14" s="138"/>
      <c r="HPF14" s="138"/>
      <c r="HPG14" s="138"/>
      <c r="HPH14" s="138"/>
      <c r="HPI14" s="138"/>
      <c r="HPJ14" s="138"/>
      <c r="HPK14" s="138"/>
      <c r="HPL14" s="138"/>
      <c r="HPM14" s="138"/>
      <c r="HPN14" s="138"/>
      <c r="HPO14" s="138"/>
      <c r="HPP14" s="138"/>
      <c r="HPQ14" s="138"/>
      <c r="HPR14" s="138"/>
      <c r="HPS14" s="138"/>
      <c r="HPT14" s="138"/>
      <c r="HPU14" s="138"/>
      <c r="HPV14" s="138"/>
      <c r="HPW14" s="138"/>
      <c r="HPX14" s="138"/>
      <c r="HPY14" s="138"/>
      <c r="HPZ14" s="138"/>
      <c r="HQA14" s="138"/>
      <c r="HQB14" s="138"/>
      <c r="HQC14" s="138"/>
      <c r="HQD14" s="138"/>
      <c r="HQE14" s="138"/>
      <c r="HQF14" s="138"/>
      <c r="HQG14" s="138"/>
      <c r="HQH14" s="138"/>
      <c r="HQI14" s="138"/>
      <c r="HQJ14" s="138"/>
      <c r="HQK14" s="138"/>
      <c r="HQL14" s="138"/>
      <c r="HQM14" s="138"/>
      <c r="HQN14" s="138"/>
      <c r="HQO14" s="138"/>
      <c r="HQP14" s="138"/>
      <c r="HQQ14" s="138"/>
      <c r="HQR14" s="138"/>
      <c r="HQS14" s="138"/>
      <c r="HQT14" s="138"/>
      <c r="HQU14" s="138"/>
      <c r="HQV14" s="138"/>
      <c r="HQW14" s="138"/>
      <c r="HQX14" s="138"/>
      <c r="HQY14" s="138"/>
      <c r="HQZ14" s="138"/>
      <c r="HRA14" s="138"/>
      <c r="HRB14" s="138"/>
      <c r="HRC14" s="138"/>
      <c r="HRD14" s="138"/>
      <c r="HRE14" s="138"/>
      <c r="HRF14" s="138"/>
      <c r="HRG14" s="138"/>
      <c r="HRH14" s="138"/>
      <c r="HRI14" s="138"/>
      <c r="HRJ14" s="138"/>
      <c r="HRK14" s="138"/>
      <c r="HRL14" s="138"/>
      <c r="HRM14" s="138"/>
      <c r="HRN14" s="138"/>
      <c r="HRO14" s="138"/>
      <c r="HRP14" s="138"/>
      <c r="HRQ14" s="138"/>
      <c r="HRR14" s="138"/>
      <c r="HRS14" s="138"/>
      <c r="HRT14" s="138"/>
      <c r="HRU14" s="138"/>
      <c r="HRV14" s="138"/>
      <c r="HRW14" s="138"/>
      <c r="HRX14" s="138"/>
      <c r="HRY14" s="138"/>
      <c r="HRZ14" s="138"/>
      <c r="HSA14" s="138"/>
      <c r="HSB14" s="138"/>
      <c r="HSC14" s="138"/>
      <c r="HSD14" s="138"/>
      <c r="HSE14" s="138"/>
      <c r="HSF14" s="138"/>
      <c r="HSG14" s="138"/>
      <c r="HSH14" s="138"/>
      <c r="HSI14" s="138"/>
      <c r="HSJ14" s="138"/>
      <c r="HSK14" s="138"/>
      <c r="HSL14" s="138"/>
      <c r="HSM14" s="138"/>
      <c r="HSN14" s="138"/>
      <c r="HSO14" s="138"/>
      <c r="HSP14" s="138"/>
      <c r="HSQ14" s="138"/>
      <c r="HSR14" s="138"/>
      <c r="HSS14" s="138"/>
      <c r="HST14" s="138"/>
      <c r="HSU14" s="138"/>
      <c r="HSV14" s="138"/>
      <c r="HSW14" s="138"/>
      <c r="HSX14" s="138"/>
      <c r="HSY14" s="138"/>
      <c r="HSZ14" s="138"/>
      <c r="HTA14" s="138"/>
      <c r="HTB14" s="138"/>
      <c r="HTC14" s="138"/>
      <c r="HTD14" s="138"/>
      <c r="HTE14" s="138"/>
      <c r="HTF14" s="138"/>
      <c r="HTG14" s="138"/>
      <c r="HTH14" s="138"/>
      <c r="HTI14" s="138"/>
      <c r="HTJ14" s="138"/>
      <c r="HTK14" s="138"/>
      <c r="HTL14" s="138"/>
      <c r="HTM14" s="138"/>
      <c r="HTN14" s="138"/>
      <c r="HTO14" s="138"/>
      <c r="HTP14" s="138"/>
      <c r="HTQ14" s="138"/>
      <c r="HTR14" s="138"/>
      <c r="HTS14" s="138"/>
      <c r="HTT14" s="138"/>
      <c r="HTU14" s="138"/>
      <c r="HTV14" s="138"/>
      <c r="HTW14" s="138"/>
      <c r="HTX14" s="138"/>
      <c r="HTY14" s="138"/>
      <c r="HTZ14" s="138"/>
      <c r="HUA14" s="138"/>
      <c r="HUB14" s="138"/>
      <c r="HUC14" s="138"/>
      <c r="HUD14" s="138"/>
      <c r="HUE14" s="138"/>
      <c r="HUF14" s="138"/>
      <c r="HUG14" s="138"/>
      <c r="HUH14" s="138"/>
      <c r="HUI14" s="138"/>
      <c r="HUJ14" s="138"/>
      <c r="HUK14" s="138"/>
      <c r="HUL14" s="138"/>
      <c r="HUM14" s="138"/>
      <c r="HUN14" s="138"/>
      <c r="HUO14" s="138"/>
      <c r="HUP14" s="138"/>
      <c r="HUQ14" s="138"/>
      <c r="HUR14" s="138"/>
      <c r="HUS14" s="138"/>
      <c r="HUT14" s="138"/>
      <c r="HUU14" s="138"/>
      <c r="HUV14" s="138"/>
      <c r="HUW14" s="138"/>
      <c r="HUX14" s="138"/>
      <c r="HUY14" s="138"/>
      <c r="HUZ14" s="138"/>
      <c r="HVA14" s="138"/>
      <c r="HVB14" s="138"/>
      <c r="HVC14" s="138"/>
      <c r="HVD14" s="138"/>
      <c r="HVE14" s="138"/>
      <c r="HVF14" s="138"/>
      <c r="HVG14" s="138"/>
      <c r="HVH14" s="138"/>
      <c r="HVI14" s="138"/>
      <c r="HVJ14" s="138"/>
      <c r="HVK14" s="138"/>
      <c r="HVL14" s="138"/>
      <c r="HVM14" s="138"/>
      <c r="HVN14" s="138"/>
      <c r="HVO14" s="138"/>
      <c r="HVP14" s="138"/>
      <c r="HVQ14" s="138"/>
      <c r="HVR14" s="138"/>
      <c r="HVS14" s="138"/>
      <c r="HVT14" s="138"/>
      <c r="HVU14" s="138"/>
      <c r="HVV14" s="138"/>
      <c r="HVW14" s="138"/>
      <c r="HVX14" s="138"/>
      <c r="HVY14" s="138"/>
      <c r="HVZ14" s="138"/>
      <c r="HWA14" s="138"/>
      <c r="HWB14" s="138"/>
      <c r="HWC14" s="138"/>
      <c r="HWD14" s="138"/>
      <c r="HWE14" s="138"/>
      <c r="HWF14" s="138"/>
      <c r="HWG14" s="138"/>
      <c r="HWH14" s="138"/>
      <c r="HWI14" s="138"/>
      <c r="HWJ14" s="138"/>
      <c r="HWK14" s="138"/>
      <c r="HWL14" s="138"/>
      <c r="HWM14" s="138"/>
      <c r="HWN14" s="138"/>
      <c r="HWO14" s="138"/>
      <c r="HWP14" s="138"/>
      <c r="HWQ14" s="138"/>
      <c r="HWR14" s="138"/>
      <c r="HWS14" s="138"/>
      <c r="HWT14" s="138"/>
      <c r="HWU14" s="138"/>
      <c r="HWV14" s="138"/>
      <c r="HWW14" s="138"/>
      <c r="HWX14" s="138"/>
      <c r="HWY14" s="138"/>
      <c r="HWZ14" s="138"/>
      <c r="HXA14" s="138"/>
      <c r="HXB14" s="138"/>
      <c r="HXC14" s="138"/>
      <c r="HXD14" s="138"/>
      <c r="HXE14" s="138"/>
      <c r="HXF14" s="138"/>
      <c r="HXG14" s="138"/>
      <c r="HXH14" s="138"/>
      <c r="HXI14" s="138"/>
      <c r="HXJ14" s="138"/>
      <c r="HXK14" s="138"/>
      <c r="HXL14" s="138"/>
      <c r="HXM14" s="138"/>
      <c r="HXN14" s="138"/>
      <c r="HXO14" s="138"/>
      <c r="HXP14" s="138"/>
      <c r="HXQ14" s="138"/>
      <c r="HXR14" s="138"/>
      <c r="HXS14" s="138"/>
      <c r="HXT14" s="138"/>
      <c r="HXU14" s="138"/>
      <c r="HXV14" s="138"/>
      <c r="HXW14" s="138"/>
      <c r="HXX14" s="138"/>
      <c r="HXY14" s="138"/>
      <c r="HXZ14" s="138"/>
      <c r="HYA14" s="138"/>
      <c r="HYB14" s="138"/>
      <c r="HYC14" s="138"/>
      <c r="HYD14" s="138"/>
      <c r="HYE14" s="138"/>
      <c r="HYF14" s="138"/>
      <c r="HYG14" s="138"/>
      <c r="HYH14" s="138"/>
      <c r="HYI14" s="138"/>
      <c r="HYJ14" s="138"/>
      <c r="HYK14" s="138"/>
      <c r="HYL14" s="138"/>
      <c r="HYM14" s="138"/>
      <c r="HYN14" s="138"/>
      <c r="HYO14" s="138"/>
      <c r="HYP14" s="138"/>
      <c r="HYQ14" s="138"/>
      <c r="HYR14" s="138"/>
      <c r="HYS14" s="138"/>
      <c r="HYT14" s="138"/>
      <c r="HYU14" s="138"/>
      <c r="HYV14" s="138"/>
      <c r="HYW14" s="138"/>
      <c r="HYX14" s="138"/>
      <c r="HYY14" s="138"/>
      <c r="HYZ14" s="138"/>
      <c r="HZA14" s="138"/>
      <c r="HZB14" s="138"/>
      <c r="HZC14" s="138"/>
      <c r="HZD14" s="138"/>
      <c r="HZE14" s="138"/>
      <c r="HZF14" s="138"/>
      <c r="HZG14" s="138"/>
      <c r="HZH14" s="138"/>
      <c r="HZI14" s="138"/>
      <c r="HZJ14" s="138"/>
      <c r="HZK14" s="138"/>
      <c r="HZL14" s="138"/>
      <c r="HZM14" s="138"/>
      <c r="HZN14" s="138"/>
      <c r="HZO14" s="138"/>
      <c r="HZP14" s="138"/>
      <c r="HZQ14" s="138"/>
      <c r="HZR14" s="138"/>
      <c r="HZS14" s="138"/>
      <c r="HZT14" s="138"/>
      <c r="HZU14" s="138"/>
      <c r="HZV14" s="138"/>
      <c r="HZW14" s="138"/>
      <c r="HZX14" s="138"/>
      <c r="HZY14" s="138"/>
      <c r="HZZ14" s="138"/>
      <c r="IAA14" s="138"/>
      <c r="IAB14" s="138"/>
      <c r="IAC14" s="138"/>
      <c r="IAD14" s="138"/>
      <c r="IAE14" s="138"/>
      <c r="IAF14" s="138"/>
      <c r="IAG14" s="138"/>
      <c r="IAH14" s="138"/>
      <c r="IAI14" s="138"/>
      <c r="IAJ14" s="138"/>
      <c r="IAK14" s="138"/>
      <c r="IAL14" s="138"/>
      <c r="IAM14" s="138"/>
      <c r="IAN14" s="138"/>
      <c r="IAO14" s="138"/>
      <c r="IAP14" s="138"/>
      <c r="IAQ14" s="138"/>
      <c r="IAR14" s="138"/>
      <c r="IAS14" s="138"/>
      <c r="IAT14" s="138"/>
      <c r="IAU14" s="138"/>
      <c r="IAV14" s="138"/>
      <c r="IAW14" s="138"/>
      <c r="IAX14" s="138"/>
      <c r="IAY14" s="138"/>
      <c r="IAZ14" s="138"/>
      <c r="IBA14" s="138"/>
      <c r="IBB14" s="138"/>
      <c r="IBC14" s="138"/>
      <c r="IBD14" s="138"/>
      <c r="IBE14" s="138"/>
      <c r="IBF14" s="138"/>
      <c r="IBG14" s="138"/>
      <c r="IBH14" s="138"/>
      <c r="IBI14" s="138"/>
      <c r="IBJ14" s="138"/>
      <c r="IBK14" s="138"/>
      <c r="IBL14" s="138"/>
      <c r="IBM14" s="138"/>
      <c r="IBN14" s="138"/>
      <c r="IBO14" s="138"/>
      <c r="IBP14" s="138"/>
      <c r="IBQ14" s="138"/>
      <c r="IBR14" s="138"/>
      <c r="IBS14" s="138"/>
      <c r="IBT14" s="138"/>
      <c r="IBU14" s="138"/>
      <c r="IBV14" s="138"/>
      <c r="IBW14" s="138"/>
      <c r="IBX14" s="138"/>
      <c r="IBY14" s="138"/>
      <c r="IBZ14" s="138"/>
      <c r="ICA14" s="138"/>
      <c r="ICB14" s="138"/>
      <c r="ICC14" s="138"/>
      <c r="ICD14" s="138"/>
      <c r="ICE14" s="138"/>
      <c r="ICF14" s="138"/>
      <c r="ICG14" s="138"/>
      <c r="ICH14" s="138"/>
      <c r="ICI14" s="138"/>
      <c r="ICJ14" s="138"/>
      <c r="ICK14" s="138"/>
      <c r="ICL14" s="138"/>
      <c r="ICM14" s="138"/>
      <c r="ICN14" s="138"/>
      <c r="ICO14" s="138"/>
      <c r="ICP14" s="138"/>
      <c r="ICQ14" s="138"/>
      <c r="ICR14" s="138"/>
      <c r="ICS14" s="138"/>
      <c r="ICT14" s="138"/>
      <c r="ICU14" s="138"/>
      <c r="ICV14" s="138"/>
      <c r="ICW14" s="138"/>
      <c r="ICX14" s="138"/>
      <c r="ICY14" s="138"/>
      <c r="ICZ14" s="138"/>
      <c r="IDA14" s="138"/>
      <c r="IDB14" s="138"/>
      <c r="IDC14" s="138"/>
      <c r="IDD14" s="138"/>
      <c r="IDE14" s="138"/>
      <c r="IDF14" s="138"/>
      <c r="IDG14" s="138"/>
      <c r="IDH14" s="138"/>
      <c r="IDI14" s="138"/>
      <c r="IDJ14" s="138"/>
      <c r="IDK14" s="138"/>
      <c r="IDL14" s="138"/>
      <c r="IDM14" s="138"/>
      <c r="IDN14" s="138"/>
      <c r="IDO14" s="138"/>
      <c r="IDP14" s="138"/>
      <c r="IDQ14" s="138"/>
      <c r="IDR14" s="138"/>
      <c r="IDS14" s="138"/>
      <c r="IDT14" s="138"/>
      <c r="IDU14" s="138"/>
      <c r="IDV14" s="138"/>
      <c r="IDW14" s="138"/>
      <c r="IDX14" s="138"/>
      <c r="IDY14" s="138"/>
      <c r="IDZ14" s="138"/>
      <c r="IEA14" s="138"/>
      <c r="IEB14" s="138"/>
      <c r="IEC14" s="138"/>
      <c r="IED14" s="138"/>
      <c r="IEE14" s="138"/>
      <c r="IEF14" s="138"/>
      <c r="IEG14" s="138"/>
      <c r="IEH14" s="138"/>
      <c r="IEI14" s="138"/>
      <c r="IEJ14" s="138"/>
      <c r="IEK14" s="138"/>
      <c r="IEL14" s="138"/>
      <c r="IEM14" s="138"/>
      <c r="IEN14" s="138"/>
      <c r="IEO14" s="138"/>
      <c r="IEP14" s="138"/>
      <c r="IEQ14" s="138"/>
      <c r="IER14" s="138"/>
      <c r="IES14" s="138"/>
      <c r="IET14" s="138"/>
      <c r="IEU14" s="138"/>
      <c r="IEV14" s="138"/>
      <c r="IEW14" s="138"/>
      <c r="IEX14" s="138"/>
      <c r="IEY14" s="138"/>
      <c r="IEZ14" s="138"/>
      <c r="IFA14" s="138"/>
      <c r="IFB14" s="138"/>
      <c r="IFC14" s="138"/>
      <c r="IFD14" s="138"/>
      <c r="IFE14" s="138"/>
      <c r="IFF14" s="138"/>
      <c r="IFG14" s="138"/>
      <c r="IFH14" s="138"/>
      <c r="IFI14" s="138"/>
      <c r="IFJ14" s="138"/>
      <c r="IFK14" s="138"/>
      <c r="IFL14" s="138"/>
      <c r="IFM14" s="138"/>
      <c r="IFN14" s="138"/>
      <c r="IFO14" s="138"/>
      <c r="IFP14" s="138"/>
      <c r="IFQ14" s="138"/>
      <c r="IFR14" s="138"/>
      <c r="IFS14" s="138"/>
      <c r="IFT14" s="138"/>
      <c r="IFU14" s="138"/>
      <c r="IFV14" s="138"/>
      <c r="IFW14" s="138"/>
      <c r="IFX14" s="138"/>
      <c r="IFY14" s="138"/>
      <c r="IFZ14" s="138"/>
      <c r="IGA14" s="138"/>
      <c r="IGB14" s="138"/>
      <c r="IGC14" s="138"/>
      <c r="IGD14" s="138"/>
      <c r="IGE14" s="138"/>
      <c r="IGF14" s="138"/>
      <c r="IGG14" s="138"/>
      <c r="IGH14" s="138"/>
      <c r="IGI14" s="138"/>
      <c r="IGJ14" s="138"/>
      <c r="IGK14" s="138"/>
      <c r="IGL14" s="138"/>
      <c r="IGM14" s="138"/>
      <c r="IGN14" s="138"/>
      <c r="IGO14" s="138"/>
      <c r="IGP14" s="138"/>
      <c r="IGQ14" s="138"/>
      <c r="IGR14" s="138"/>
      <c r="IGS14" s="138"/>
      <c r="IGT14" s="138"/>
      <c r="IGU14" s="138"/>
      <c r="IGV14" s="138"/>
      <c r="IGW14" s="138"/>
      <c r="IGX14" s="138"/>
      <c r="IGY14" s="138"/>
      <c r="IGZ14" s="138"/>
      <c r="IHA14" s="138"/>
      <c r="IHB14" s="138"/>
      <c r="IHC14" s="138"/>
      <c r="IHD14" s="138"/>
      <c r="IHE14" s="138"/>
      <c r="IHF14" s="138"/>
      <c r="IHG14" s="138"/>
      <c r="IHH14" s="138"/>
      <c r="IHI14" s="138"/>
      <c r="IHJ14" s="138"/>
      <c r="IHK14" s="138"/>
      <c r="IHL14" s="138"/>
      <c r="IHM14" s="138"/>
      <c r="IHN14" s="138"/>
      <c r="IHO14" s="138"/>
      <c r="IHP14" s="138"/>
      <c r="IHQ14" s="138"/>
      <c r="IHR14" s="138"/>
      <c r="IHS14" s="138"/>
      <c r="IHT14" s="138"/>
      <c r="IHU14" s="138"/>
      <c r="IHV14" s="138"/>
      <c r="IHW14" s="138"/>
      <c r="IHX14" s="138"/>
      <c r="IHY14" s="138"/>
      <c r="IHZ14" s="138"/>
      <c r="IIA14" s="138"/>
      <c r="IIB14" s="138"/>
      <c r="IIC14" s="138"/>
      <c r="IID14" s="138"/>
      <c r="IIE14" s="138"/>
      <c r="IIF14" s="138"/>
      <c r="IIG14" s="138"/>
      <c r="IIH14" s="138"/>
      <c r="III14" s="138"/>
      <c r="IIJ14" s="138"/>
      <c r="IIK14" s="138"/>
      <c r="IIL14" s="138"/>
      <c r="IIM14" s="138"/>
      <c r="IIN14" s="138"/>
      <c r="IIO14" s="138"/>
      <c r="IIP14" s="138"/>
      <c r="IIQ14" s="138"/>
      <c r="IIR14" s="138"/>
      <c r="IIS14" s="138"/>
      <c r="IIT14" s="138"/>
      <c r="IIU14" s="138"/>
      <c r="IIV14" s="138"/>
      <c r="IIW14" s="138"/>
      <c r="IIX14" s="138"/>
      <c r="IIY14" s="138"/>
      <c r="IIZ14" s="138"/>
      <c r="IJA14" s="138"/>
      <c r="IJB14" s="138"/>
      <c r="IJC14" s="138"/>
      <c r="IJD14" s="138"/>
      <c r="IJE14" s="138"/>
      <c r="IJF14" s="138"/>
      <c r="IJG14" s="138"/>
      <c r="IJH14" s="138"/>
      <c r="IJI14" s="138"/>
      <c r="IJJ14" s="138"/>
      <c r="IJK14" s="138"/>
      <c r="IJL14" s="138"/>
      <c r="IJM14" s="138"/>
      <c r="IJN14" s="138"/>
      <c r="IJO14" s="138"/>
      <c r="IJP14" s="138"/>
      <c r="IJQ14" s="138"/>
      <c r="IJR14" s="138"/>
      <c r="IJS14" s="138"/>
      <c r="IJT14" s="138"/>
      <c r="IJU14" s="138"/>
      <c r="IJV14" s="138"/>
      <c r="IJW14" s="138"/>
      <c r="IJX14" s="138"/>
      <c r="IJY14" s="138"/>
      <c r="IJZ14" s="138"/>
      <c r="IKA14" s="138"/>
      <c r="IKB14" s="138"/>
      <c r="IKC14" s="138"/>
      <c r="IKD14" s="138"/>
      <c r="IKE14" s="138"/>
      <c r="IKF14" s="138"/>
      <c r="IKG14" s="138"/>
      <c r="IKH14" s="138"/>
      <c r="IKI14" s="138"/>
      <c r="IKJ14" s="138"/>
      <c r="IKK14" s="138"/>
      <c r="IKL14" s="138"/>
      <c r="IKM14" s="138"/>
      <c r="IKN14" s="138"/>
      <c r="IKO14" s="138"/>
      <c r="IKP14" s="138"/>
      <c r="IKQ14" s="138"/>
      <c r="IKR14" s="138"/>
      <c r="IKS14" s="138"/>
      <c r="IKT14" s="138"/>
      <c r="IKU14" s="138"/>
      <c r="IKV14" s="138"/>
      <c r="IKW14" s="138"/>
      <c r="IKX14" s="138"/>
      <c r="IKY14" s="138"/>
      <c r="IKZ14" s="138"/>
      <c r="ILA14" s="138"/>
      <c r="ILB14" s="138"/>
      <c r="ILC14" s="138"/>
      <c r="ILD14" s="138"/>
      <c r="ILE14" s="138"/>
      <c r="ILF14" s="138"/>
      <c r="ILG14" s="138"/>
      <c r="ILH14" s="138"/>
      <c r="ILI14" s="138"/>
      <c r="ILJ14" s="138"/>
      <c r="ILK14" s="138"/>
      <c r="ILL14" s="138"/>
      <c r="ILM14" s="138"/>
      <c r="ILN14" s="138"/>
      <c r="ILO14" s="138"/>
      <c r="ILP14" s="138"/>
      <c r="ILQ14" s="138"/>
      <c r="ILR14" s="138"/>
      <c r="ILS14" s="138"/>
      <c r="ILT14" s="138"/>
      <c r="ILU14" s="138"/>
      <c r="ILV14" s="138"/>
      <c r="ILW14" s="138"/>
      <c r="ILX14" s="138"/>
      <c r="ILY14" s="138"/>
      <c r="ILZ14" s="138"/>
      <c r="IMA14" s="138"/>
      <c r="IMB14" s="138"/>
      <c r="IMC14" s="138"/>
      <c r="IMD14" s="138"/>
      <c r="IME14" s="138"/>
      <c r="IMF14" s="138"/>
      <c r="IMG14" s="138"/>
      <c r="IMH14" s="138"/>
      <c r="IMI14" s="138"/>
      <c r="IMJ14" s="138"/>
      <c r="IMK14" s="138"/>
      <c r="IML14" s="138"/>
      <c r="IMM14" s="138"/>
      <c r="IMN14" s="138"/>
      <c r="IMO14" s="138"/>
      <c r="IMP14" s="138"/>
      <c r="IMQ14" s="138"/>
      <c r="IMR14" s="138"/>
      <c r="IMS14" s="138"/>
      <c r="IMT14" s="138"/>
      <c r="IMU14" s="138"/>
      <c r="IMV14" s="138"/>
      <c r="IMW14" s="138"/>
      <c r="IMX14" s="138"/>
      <c r="IMY14" s="138"/>
      <c r="IMZ14" s="138"/>
      <c r="INA14" s="138"/>
      <c r="INB14" s="138"/>
      <c r="INC14" s="138"/>
      <c r="IND14" s="138"/>
      <c r="INE14" s="138"/>
      <c r="INF14" s="138"/>
      <c r="ING14" s="138"/>
      <c r="INH14" s="138"/>
      <c r="INI14" s="138"/>
      <c r="INJ14" s="138"/>
      <c r="INK14" s="138"/>
      <c r="INL14" s="138"/>
      <c r="INM14" s="138"/>
      <c r="INN14" s="138"/>
      <c r="INO14" s="138"/>
      <c r="INP14" s="138"/>
      <c r="INQ14" s="138"/>
      <c r="INR14" s="138"/>
      <c r="INS14" s="138"/>
      <c r="INT14" s="138"/>
      <c r="INU14" s="138"/>
      <c r="INV14" s="138"/>
      <c r="INW14" s="138"/>
      <c r="INX14" s="138"/>
      <c r="INY14" s="138"/>
      <c r="INZ14" s="138"/>
      <c r="IOA14" s="138"/>
      <c r="IOB14" s="138"/>
      <c r="IOC14" s="138"/>
      <c r="IOD14" s="138"/>
      <c r="IOE14" s="138"/>
      <c r="IOF14" s="138"/>
      <c r="IOG14" s="138"/>
      <c r="IOH14" s="138"/>
      <c r="IOI14" s="138"/>
      <c r="IOJ14" s="138"/>
      <c r="IOK14" s="138"/>
      <c r="IOL14" s="138"/>
      <c r="IOM14" s="138"/>
      <c r="ION14" s="138"/>
      <c r="IOO14" s="138"/>
      <c r="IOP14" s="138"/>
      <c r="IOQ14" s="138"/>
      <c r="IOR14" s="138"/>
      <c r="IOS14" s="138"/>
      <c r="IOT14" s="138"/>
      <c r="IOU14" s="138"/>
      <c r="IOV14" s="138"/>
      <c r="IOW14" s="138"/>
      <c r="IOX14" s="138"/>
      <c r="IOY14" s="138"/>
      <c r="IOZ14" s="138"/>
      <c r="IPA14" s="138"/>
      <c r="IPB14" s="138"/>
      <c r="IPC14" s="138"/>
      <c r="IPD14" s="138"/>
      <c r="IPE14" s="138"/>
      <c r="IPF14" s="138"/>
      <c r="IPG14" s="138"/>
      <c r="IPH14" s="138"/>
      <c r="IPI14" s="138"/>
      <c r="IPJ14" s="138"/>
      <c r="IPK14" s="138"/>
      <c r="IPL14" s="138"/>
      <c r="IPM14" s="138"/>
      <c r="IPN14" s="138"/>
      <c r="IPO14" s="138"/>
      <c r="IPP14" s="138"/>
      <c r="IPQ14" s="138"/>
      <c r="IPR14" s="138"/>
      <c r="IPS14" s="138"/>
      <c r="IPT14" s="138"/>
      <c r="IPU14" s="138"/>
      <c r="IPV14" s="138"/>
      <c r="IPW14" s="138"/>
      <c r="IPX14" s="138"/>
      <c r="IPY14" s="138"/>
      <c r="IPZ14" s="138"/>
      <c r="IQA14" s="138"/>
      <c r="IQB14" s="138"/>
      <c r="IQC14" s="138"/>
      <c r="IQD14" s="138"/>
      <c r="IQE14" s="138"/>
      <c r="IQF14" s="138"/>
      <c r="IQG14" s="138"/>
      <c r="IQH14" s="138"/>
      <c r="IQI14" s="138"/>
      <c r="IQJ14" s="138"/>
      <c r="IQK14" s="138"/>
      <c r="IQL14" s="138"/>
      <c r="IQM14" s="138"/>
      <c r="IQN14" s="138"/>
      <c r="IQO14" s="138"/>
      <c r="IQP14" s="138"/>
      <c r="IQQ14" s="138"/>
      <c r="IQR14" s="138"/>
      <c r="IQS14" s="138"/>
      <c r="IQT14" s="138"/>
      <c r="IQU14" s="138"/>
      <c r="IQV14" s="138"/>
      <c r="IQW14" s="138"/>
      <c r="IQX14" s="138"/>
      <c r="IQY14" s="138"/>
      <c r="IQZ14" s="138"/>
      <c r="IRA14" s="138"/>
      <c r="IRB14" s="138"/>
      <c r="IRC14" s="138"/>
      <c r="IRD14" s="138"/>
      <c r="IRE14" s="138"/>
      <c r="IRF14" s="138"/>
      <c r="IRG14" s="138"/>
      <c r="IRH14" s="138"/>
      <c r="IRI14" s="138"/>
      <c r="IRJ14" s="138"/>
      <c r="IRK14" s="138"/>
      <c r="IRL14" s="138"/>
      <c r="IRM14" s="138"/>
      <c r="IRN14" s="138"/>
      <c r="IRO14" s="138"/>
      <c r="IRP14" s="138"/>
      <c r="IRQ14" s="138"/>
      <c r="IRR14" s="138"/>
      <c r="IRS14" s="138"/>
      <c r="IRT14" s="138"/>
      <c r="IRU14" s="138"/>
      <c r="IRV14" s="138"/>
      <c r="IRW14" s="138"/>
      <c r="IRX14" s="138"/>
      <c r="IRY14" s="138"/>
      <c r="IRZ14" s="138"/>
      <c r="ISA14" s="138"/>
      <c r="ISB14" s="138"/>
      <c r="ISC14" s="138"/>
      <c r="ISD14" s="138"/>
      <c r="ISE14" s="138"/>
      <c r="ISF14" s="138"/>
      <c r="ISG14" s="138"/>
      <c r="ISH14" s="138"/>
      <c r="ISI14" s="138"/>
      <c r="ISJ14" s="138"/>
      <c r="ISK14" s="138"/>
      <c r="ISL14" s="138"/>
      <c r="ISM14" s="138"/>
      <c r="ISN14" s="138"/>
      <c r="ISO14" s="138"/>
      <c r="ISP14" s="138"/>
      <c r="ISQ14" s="138"/>
      <c r="ISR14" s="138"/>
      <c r="ISS14" s="138"/>
      <c r="IST14" s="138"/>
      <c r="ISU14" s="138"/>
      <c r="ISV14" s="138"/>
      <c r="ISW14" s="138"/>
      <c r="ISX14" s="138"/>
      <c r="ISY14" s="138"/>
      <c r="ISZ14" s="138"/>
      <c r="ITA14" s="138"/>
      <c r="ITB14" s="138"/>
      <c r="ITC14" s="138"/>
      <c r="ITD14" s="138"/>
      <c r="ITE14" s="138"/>
      <c r="ITF14" s="138"/>
      <c r="ITG14" s="138"/>
      <c r="ITH14" s="138"/>
      <c r="ITI14" s="138"/>
      <c r="ITJ14" s="138"/>
      <c r="ITK14" s="138"/>
      <c r="ITL14" s="138"/>
      <c r="ITM14" s="138"/>
      <c r="ITN14" s="138"/>
      <c r="ITO14" s="138"/>
      <c r="ITP14" s="138"/>
      <c r="ITQ14" s="138"/>
      <c r="ITR14" s="138"/>
      <c r="ITS14" s="138"/>
      <c r="ITT14" s="138"/>
      <c r="ITU14" s="138"/>
      <c r="ITV14" s="138"/>
      <c r="ITW14" s="138"/>
      <c r="ITX14" s="138"/>
      <c r="ITY14" s="138"/>
      <c r="ITZ14" s="138"/>
      <c r="IUA14" s="138"/>
      <c r="IUB14" s="138"/>
      <c r="IUC14" s="138"/>
      <c r="IUD14" s="138"/>
      <c r="IUE14" s="138"/>
      <c r="IUF14" s="138"/>
      <c r="IUG14" s="138"/>
      <c r="IUH14" s="138"/>
      <c r="IUI14" s="138"/>
      <c r="IUJ14" s="138"/>
      <c r="IUK14" s="138"/>
      <c r="IUL14" s="138"/>
      <c r="IUM14" s="138"/>
      <c r="IUN14" s="138"/>
      <c r="IUO14" s="138"/>
      <c r="IUP14" s="138"/>
      <c r="IUQ14" s="138"/>
      <c r="IUR14" s="138"/>
      <c r="IUS14" s="138"/>
      <c r="IUT14" s="138"/>
      <c r="IUU14" s="138"/>
      <c r="IUV14" s="138"/>
      <c r="IUW14" s="138"/>
      <c r="IUX14" s="138"/>
      <c r="IUY14" s="138"/>
      <c r="IUZ14" s="138"/>
      <c r="IVA14" s="138"/>
      <c r="IVB14" s="138"/>
      <c r="IVC14" s="138"/>
      <c r="IVD14" s="138"/>
      <c r="IVE14" s="138"/>
      <c r="IVF14" s="138"/>
      <c r="IVG14" s="138"/>
      <c r="IVH14" s="138"/>
      <c r="IVI14" s="138"/>
      <c r="IVJ14" s="138"/>
      <c r="IVK14" s="138"/>
      <c r="IVL14" s="138"/>
      <c r="IVM14" s="138"/>
      <c r="IVN14" s="138"/>
      <c r="IVO14" s="138"/>
      <c r="IVP14" s="138"/>
      <c r="IVQ14" s="138"/>
      <c r="IVR14" s="138"/>
      <c r="IVS14" s="138"/>
      <c r="IVT14" s="138"/>
      <c r="IVU14" s="138"/>
      <c r="IVV14" s="138"/>
      <c r="IVW14" s="138"/>
      <c r="IVX14" s="138"/>
      <c r="IVY14" s="138"/>
      <c r="IVZ14" s="138"/>
      <c r="IWA14" s="138"/>
      <c r="IWB14" s="138"/>
      <c r="IWC14" s="138"/>
      <c r="IWD14" s="138"/>
      <c r="IWE14" s="138"/>
      <c r="IWF14" s="138"/>
      <c r="IWG14" s="138"/>
      <c r="IWH14" s="138"/>
      <c r="IWI14" s="138"/>
      <c r="IWJ14" s="138"/>
      <c r="IWK14" s="138"/>
      <c r="IWL14" s="138"/>
      <c r="IWM14" s="138"/>
      <c r="IWN14" s="138"/>
      <c r="IWO14" s="138"/>
      <c r="IWP14" s="138"/>
      <c r="IWQ14" s="138"/>
      <c r="IWR14" s="138"/>
      <c r="IWS14" s="138"/>
      <c r="IWT14" s="138"/>
      <c r="IWU14" s="138"/>
      <c r="IWV14" s="138"/>
      <c r="IWW14" s="138"/>
      <c r="IWX14" s="138"/>
      <c r="IWY14" s="138"/>
      <c r="IWZ14" s="138"/>
      <c r="IXA14" s="138"/>
      <c r="IXB14" s="138"/>
      <c r="IXC14" s="138"/>
      <c r="IXD14" s="138"/>
      <c r="IXE14" s="138"/>
      <c r="IXF14" s="138"/>
      <c r="IXG14" s="138"/>
      <c r="IXH14" s="138"/>
      <c r="IXI14" s="138"/>
      <c r="IXJ14" s="138"/>
      <c r="IXK14" s="138"/>
      <c r="IXL14" s="138"/>
      <c r="IXM14" s="138"/>
      <c r="IXN14" s="138"/>
      <c r="IXO14" s="138"/>
      <c r="IXP14" s="138"/>
      <c r="IXQ14" s="138"/>
      <c r="IXR14" s="138"/>
      <c r="IXS14" s="138"/>
      <c r="IXT14" s="138"/>
      <c r="IXU14" s="138"/>
      <c r="IXV14" s="138"/>
      <c r="IXW14" s="138"/>
      <c r="IXX14" s="138"/>
      <c r="IXY14" s="138"/>
      <c r="IXZ14" s="138"/>
      <c r="IYA14" s="138"/>
      <c r="IYB14" s="138"/>
      <c r="IYC14" s="138"/>
      <c r="IYD14" s="138"/>
      <c r="IYE14" s="138"/>
      <c r="IYF14" s="138"/>
      <c r="IYG14" s="138"/>
      <c r="IYH14" s="138"/>
      <c r="IYI14" s="138"/>
      <c r="IYJ14" s="138"/>
      <c r="IYK14" s="138"/>
      <c r="IYL14" s="138"/>
      <c r="IYM14" s="138"/>
      <c r="IYN14" s="138"/>
      <c r="IYO14" s="138"/>
      <c r="IYP14" s="138"/>
      <c r="IYQ14" s="138"/>
      <c r="IYR14" s="138"/>
      <c r="IYS14" s="138"/>
      <c r="IYT14" s="138"/>
      <c r="IYU14" s="138"/>
      <c r="IYV14" s="138"/>
      <c r="IYW14" s="138"/>
      <c r="IYX14" s="138"/>
      <c r="IYY14" s="138"/>
      <c r="IYZ14" s="138"/>
      <c r="IZA14" s="138"/>
      <c r="IZB14" s="138"/>
      <c r="IZC14" s="138"/>
      <c r="IZD14" s="138"/>
      <c r="IZE14" s="138"/>
      <c r="IZF14" s="138"/>
      <c r="IZG14" s="138"/>
      <c r="IZH14" s="138"/>
      <c r="IZI14" s="138"/>
      <c r="IZJ14" s="138"/>
      <c r="IZK14" s="138"/>
      <c r="IZL14" s="138"/>
      <c r="IZM14" s="138"/>
      <c r="IZN14" s="138"/>
      <c r="IZO14" s="138"/>
      <c r="IZP14" s="138"/>
      <c r="IZQ14" s="138"/>
      <c r="IZR14" s="138"/>
      <c r="IZS14" s="138"/>
      <c r="IZT14" s="138"/>
      <c r="IZU14" s="138"/>
      <c r="IZV14" s="138"/>
      <c r="IZW14" s="138"/>
      <c r="IZX14" s="138"/>
      <c r="IZY14" s="138"/>
      <c r="IZZ14" s="138"/>
      <c r="JAA14" s="138"/>
      <c r="JAB14" s="138"/>
      <c r="JAC14" s="138"/>
      <c r="JAD14" s="138"/>
      <c r="JAE14" s="138"/>
      <c r="JAF14" s="138"/>
      <c r="JAG14" s="138"/>
      <c r="JAH14" s="138"/>
      <c r="JAI14" s="138"/>
      <c r="JAJ14" s="138"/>
      <c r="JAK14" s="138"/>
      <c r="JAL14" s="138"/>
      <c r="JAM14" s="138"/>
      <c r="JAN14" s="138"/>
      <c r="JAO14" s="138"/>
      <c r="JAP14" s="138"/>
      <c r="JAQ14" s="138"/>
      <c r="JAR14" s="138"/>
      <c r="JAS14" s="138"/>
      <c r="JAT14" s="138"/>
      <c r="JAU14" s="138"/>
      <c r="JAV14" s="138"/>
      <c r="JAW14" s="138"/>
      <c r="JAX14" s="138"/>
      <c r="JAY14" s="138"/>
      <c r="JAZ14" s="138"/>
      <c r="JBA14" s="138"/>
      <c r="JBB14" s="138"/>
      <c r="JBC14" s="138"/>
      <c r="JBD14" s="138"/>
      <c r="JBE14" s="138"/>
      <c r="JBF14" s="138"/>
      <c r="JBG14" s="138"/>
      <c r="JBH14" s="138"/>
      <c r="JBI14" s="138"/>
      <c r="JBJ14" s="138"/>
      <c r="JBK14" s="138"/>
      <c r="JBL14" s="138"/>
      <c r="JBM14" s="138"/>
      <c r="JBN14" s="138"/>
      <c r="JBO14" s="138"/>
      <c r="JBP14" s="138"/>
      <c r="JBQ14" s="138"/>
      <c r="JBR14" s="138"/>
      <c r="JBS14" s="138"/>
      <c r="JBT14" s="138"/>
      <c r="JBU14" s="138"/>
      <c r="JBV14" s="138"/>
      <c r="JBW14" s="138"/>
      <c r="JBX14" s="138"/>
      <c r="JBY14" s="138"/>
      <c r="JBZ14" s="138"/>
      <c r="JCA14" s="138"/>
      <c r="JCB14" s="138"/>
      <c r="JCC14" s="138"/>
      <c r="JCD14" s="138"/>
      <c r="JCE14" s="138"/>
      <c r="JCF14" s="138"/>
      <c r="JCG14" s="138"/>
      <c r="JCH14" s="138"/>
      <c r="JCI14" s="138"/>
      <c r="JCJ14" s="138"/>
      <c r="JCK14" s="138"/>
      <c r="JCL14" s="138"/>
      <c r="JCM14" s="138"/>
      <c r="JCN14" s="138"/>
      <c r="JCO14" s="138"/>
      <c r="JCP14" s="138"/>
      <c r="JCQ14" s="138"/>
      <c r="JCR14" s="138"/>
      <c r="JCS14" s="138"/>
      <c r="JCT14" s="138"/>
      <c r="JCU14" s="138"/>
      <c r="JCV14" s="138"/>
      <c r="JCW14" s="138"/>
      <c r="JCX14" s="138"/>
      <c r="JCY14" s="138"/>
      <c r="JCZ14" s="138"/>
      <c r="JDA14" s="138"/>
      <c r="JDB14" s="138"/>
      <c r="JDC14" s="138"/>
      <c r="JDD14" s="138"/>
      <c r="JDE14" s="138"/>
      <c r="JDF14" s="138"/>
      <c r="JDG14" s="138"/>
      <c r="JDH14" s="138"/>
      <c r="JDI14" s="138"/>
      <c r="JDJ14" s="138"/>
      <c r="JDK14" s="138"/>
      <c r="JDL14" s="138"/>
      <c r="JDM14" s="138"/>
      <c r="JDN14" s="138"/>
      <c r="JDO14" s="138"/>
      <c r="JDP14" s="138"/>
      <c r="JDQ14" s="138"/>
      <c r="JDR14" s="138"/>
      <c r="JDS14" s="138"/>
      <c r="JDT14" s="138"/>
      <c r="JDU14" s="138"/>
      <c r="JDV14" s="138"/>
      <c r="JDW14" s="138"/>
      <c r="JDX14" s="138"/>
      <c r="JDY14" s="138"/>
      <c r="JDZ14" s="138"/>
      <c r="JEA14" s="138"/>
      <c r="JEB14" s="138"/>
      <c r="JEC14" s="138"/>
      <c r="JED14" s="138"/>
      <c r="JEE14" s="138"/>
      <c r="JEF14" s="138"/>
      <c r="JEG14" s="138"/>
      <c r="JEH14" s="138"/>
      <c r="JEI14" s="138"/>
      <c r="JEJ14" s="138"/>
      <c r="JEK14" s="138"/>
      <c r="JEL14" s="138"/>
      <c r="JEM14" s="138"/>
      <c r="JEN14" s="138"/>
      <c r="JEO14" s="138"/>
      <c r="JEP14" s="138"/>
      <c r="JEQ14" s="138"/>
      <c r="JER14" s="138"/>
      <c r="JES14" s="138"/>
      <c r="JET14" s="138"/>
      <c r="JEU14" s="138"/>
      <c r="JEV14" s="138"/>
      <c r="JEW14" s="138"/>
      <c r="JEX14" s="138"/>
      <c r="JEY14" s="138"/>
      <c r="JEZ14" s="138"/>
      <c r="JFA14" s="138"/>
      <c r="JFB14" s="138"/>
      <c r="JFC14" s="138"/>
      <c r="JFD14" s="138"/>
      <c r="JFE14" s="138"/>
      <c r="JFF14" s="138"/>
      <c r="JFG14" s="138"/>
      <c r="JFH14" s="138"/>
      <c r="JFI14" s="138"/>
      <c r="JFJ14" s="138"/>
      <c r="JFK14" s="138"/>
      <c r="JFL14" s="138"/>
      <c r="JFM14" s="138"/>
      <c r="JFN14" s="138"/>
      <c r="JFO14" s="138"/>
      <c r="JFP14" s="138"/>
      <c r="JFQ14" s="138"/>
      <c r="JFR14" s="138"/>
      <c r="JFS14" s="138"/>
      <c r="JFT14" s="138"/>
      <c r="JFU14" s="138"/>
      <c r="JFV14" s="138"/>
      <c r="JFW14" s="138"/>
      <c r="JFX14" s="138"/>
      <c r="JFY14" s="138"/>
      <c r="JFZ14" s="138"/>
      <c r="JGA14" s="138"/>
      <c r="JGB14" s="138"/>
      <c r="JGC14" s="138"/>
      <c r="JGD14" s="138"/>
      <c r="JGE14" s="138"/>
      <c r="JGF14" s="138"/>
      <c r="JGG14" s="138"/>
      <c r="JGH14" s="138"/>
      <c r="JGI14" s="138"/>
      <c r="JGJ14" s="138"/>
      <c r="JGK14" s="138"/>
      <c r="JGL14" s="138"/>
      <c r="JGM14" s="138"/>
      <c r="JGN14" s="138"/>
      <c r="JGO14" s="138"/>
      <c r="JGP14" s="138"/>
      <c r="JGQ14" s="138"/>
      <c r="JGR14" s="138"/>
      <c r="JGS14" s="138"/>
      <c r="JGT14" s="138"/>
      <c r="JGU14" s="138"/>
      <c r="JGV14" s="138"/>
      <c r="JGW14" s="138"/>
      <c r="JGX14" s="138"/>
      <c r="JGY14" s="138"/>
      <c r="JGZ14" s="138"/>
      <c r="JHA14" s="138"/>
      <c r="JHB14" s="138"/>
      <c r="JHC14" s="138"/>
      <c r="JHD14" s="138"/>
      <c r="JHE14" s="138"/>
      <c r="JHF14" s="138"/>
      <c r="JHG14" s="138"/>
      <c r="JHH14" s="138"/>
      <c r="JHI14" s="138"/>
      <c r="JHJ14" s="138"/>
      <c r="JHK14" s="138"/>
      <c r="JHL14" s="138"/>
      <c r="JHM14" s="138"/>
      <c r="JHN14" s="138"/>
      <c r="JHO14" s="138"/>
      <c r="JHP14" s="138"/>
      <c r="JHQ14" s="138"/>
      <c r="JHR14" s="138"/>
      <c r="JHS14" s="138"/>
      <c r="JHT14" s="138"/>
      <c r="JHU14" s="138"/>
      <c r="JHV14" s="138"/>
      <c r="JHW14" s="138"/>
      <c r="JHX14" s="138"/>
      <c r="JHY14" s="138"/>
      <c r="JHZ14" s="138"/>
      <c r="JIA14" s="138"/>
      <c r="JIB14" s="138"/>
      <c r="JIC14" s="138"/>
      <c r="JID14" s="138"/>
      <c r="JIE14" s="138"/>
      <c r="JIF14" s="138"/>
      <c r="JIG14" s="138"/>
      <c r="JIH14" s="138"/>
      <c r="JII14" s="138"/>
      <c r="JIJ14" s="138"/>
      <c r="JIK14" s="138"/>
      <c r="JIL14" s="138"/>
      <c r="JIM14" s="138"/>
      <c r="JIN14" s="138"/>
      <c r="JIO14" s="138"/>
      <c r="JIP14" s="138"/>
      <c r="JIQ14" s="138"/>
      <c r="JIR14" s="138"/>
      <c r="JIS14" s="138"/>
      <c r="JIT14" s="138"/>
      <c r="JIU14" s="138"/>
      <c r="JIV14" s="138"/>
      <c r="JIW14" s="138"/>
      <c r="JIX14" s="138"/>
      <c r="JIY14" s="138"/>
      <c r="JIZ14" s="138"/>
      <c r="JJA14" s="138"/>
      <c r="JJB14" s="138"/>
      <c r="JJC14" s="138"/>
      <c r="JJD14" s="138"/>
      <c r="JJE14" s="138"/>
      <c r="JJF14" s="138"/>
      <c r="JJG14" s="138"/>
      <c r="JJH14" s="138"/>
      <c r="JJI14" s="138"/>
      <c r="JJJ14" s="138"/>
      <c r="JJK14" s="138"/>
      <c r="JJL14" s="138"/>
      <c r="JJM14" s="138"/>
      <c r="JJN14" s="138"/>
      <c r="JJO14" s="138"/>
      <c r="JJP14" s="138"/>
      <c r="JJQ14" s="138"/>
      <c r="JJR14" s="138"/>
      <c r="JJS14" s="138"/>
      <c r="JJT14" s="138"/>
      <c r="JJU14" s="138"/>
      <c r="JJV14" s="138"/>
      <c r="JJW14" s="138"/>
      <c r="JJX14" s="138"/>
      <c r="JJY14" s="138"/>
      <c r="JJZ14" s="138"/>
      <c r="JKA14" s="138"/>
      <c r="JKB14" s="138"/>
      <c r="JKC14" s="138"/>
      <c r="JKD14" s="138"/>
      <c r="JKE14" s="138"/>
      <c r="JKF14" s="138"/>
      <c r="JKG14" s="138"/>
      <c r="JKH14" s="138"/>
      <c r="JKI14" s="138"/>
      <c r="JKJ14" s="138"/>
      <c r="JKK14" s="138"/>
      <c r="JKL14" s="138"/>
      <c r="JKM14" s="138"/>
      <c r="JKN14" s="138"/>
      <c r="JKO14" s="138"/>
      <c r="JKP14" s="138"/>
      <c r="JKQ14" s="138"/>
      <c r="JKR14" s="138"/>
      <c r="JKS14" s="138"/>
      <c r="JKT14" s="138"/>
      <c r="JKU14" s="138"/>
      <c r="JKV14" s="138"/>
      <c r="JKW14" s="138"/>
      <c r="JKX14" s="138"/>
      <c r="JKY14" s="138"/>
      <c r="JKZ14" s="138"/>
      <c r="JLA14" s="138"/>
      <c r="JLB14" s="138"/>
      <c r="JLC14" s="138"/>
      <c r="JLD14" s="138"/>
      <c r="JLE14" s="138"/>
      <c r="JLF14" s="138"/>
      <c r="JLG14" s="138"/>
      <c r="JLH14" s="138"/>
      <c r="JLI14" s="138"/>
      <c r="JLJ14" s="138"/>
      <c r="JLK14" s="138"/>
      <c r="JLL14" s="138"/>
      <c r="JLM14" s="138"/>
      <c r="JLN14" s="138"/>
      <c r="JLO14" s="138"/>
      <c r="JLP14" s="138"/>
      <c r="JLQ14" s="138"/>
      <c r="JLR14" s="138"/>
      <c r="JLS14" s="138"/>
      <c r="JLT14" s="138"/>
      <c r="JLU14" s="138"/>
      <c r="JLV14" s="138"/>
      <c r="JLW14" s="138"/>
      <c r="JLX14" s="138"/>
      <c r="JLY14" s="138"/>
      <c r="JLZ14" s="138"/>
      <c r="JMA14" s="138"/>
      <c r="JMB14" s="138"/>
      <c r="JMC14" s="138"/>
      <c r="JMD14" s="138"/>
      <c r="JME14" s="138"/>
      <c r="JMF14" s="138"/>
      <c r="JMG14" s="138"/>
      <c r="JMH14" s="138"/>
      <c r="JMI14" s="138"/>
      <c r="JMJ14" s="138"/>
      <c r="JMK14" s="138"/>
      <c r="JML14" s="138"/>
      <c r="JMM14" s="138"/>
      <c r="JMN14" s="138"/>
      <c r="JMO14" s="138"/>
      <c r="JMP14" s="138"/>
      <c r="JMQ14" s="138"/>
      <c r="JMR14" s="138"/>
      <c r="JMS14" s="138"/>
      <c r="JMT14" s="138"/>
      <c r="JMU14" s="138"/>
      <c r="JMV14" s="138"/>
      <c r="JMW14" s="138"/>
      <c r="JMX14" s="138"/>
      <c r="JMY14" s="138"/>
      <c r="JMZ14" s="138"/>
      <c r="JNA14" s="138"/>
      <c r="JNB14" s="138"/>
      <c r="JNC14" s="138"/>
      <c r="JND14" s="138"/>
      <c r="JNE14" s="138"/>
      <c r="JNF14" s="138"/>
      <c r="JNG14" s="138"/>
      <c r="JNH14" s="138"/>
      <c r="JNI14" s="138"/>
      <c r="JNJ14" s="138"/>
      <c r="JNK14" s="138"/>
      <c r="JNL14" s="138"/>
      <c r="JNM14" s="138"/>
      <c r="JNN14" s="138"/>
      <c r="JNO14" s="138"/>
      <c r="JNP14" s="138"/>
      <c r="JNQ14" s="138"/>
      <c r="JNR14" s="138"/>
      <c r="JNS14" s="138"/>
      <c r="JNT14" s="138"/>
      <c r="JNU14" s="138"/>
      <c r="JNV14" s="138"/>
      <c r="JNW14" s="138"/>
      <c r="JNX14" s="138"/>
      <c r="JNY14" s="138"/>
      <c r="JNZ14" s="138"/>
      <c r="JOA14" s="138"/>
      <c r="JOB14" s="138"/>
      <c r="JOC14" s="138"/>
      <c r="JOD14" s="138"/>
      <c r="JOE14" s="138"/>
      <c r="JOF14" s="138"/>
      <c r="JOG14" s="138"/>
      <c r="JOH14" s="138"/>
      <c r="JOI14" s="138"/>
      <c r="JOJ14" s="138"/>
      <c r="JOK14" s="138"/>
      <c r="JOL14" s="138"/>
      <c r="JOM14" s="138"/>
      <c r="JON14" s="138"/>
      <c r="JOO14" s="138"/>
      <c r="JOP14" s="138"/>
      <c r="JOQ14" s="138"/>
      <c r="JOR14" s="138"/>
      <c r="JOS14" s="138"/>
      <c r="JOT14" s="138"/>
      <c r="JOU14" s="138"/>
      <c r="JOV14" s="138"/>
      <c r="JOW14" s="138"/>
      <c r="JOX14" s="138"/>
      <c r="JOY14" s="138"/>
      <c r="JOZ14" s="138"/>
      <c r="JPA14" s="138"/>
      <c r="JPB14" s="138"/>
      <c r="JPC14" s="138"/>
      <c r="JPD14" s="138"/>
      <c r="JPE14" s="138"/>
      <c r="JPF14" s="138"/>
      <c r="JPG14" s="138"/>
      <c r="JPH14" s="138"/>
      <c r="JPI14" s="138"/>
      <c r="JPJ14" s="138"/>
      <c r="JPK14" s="138"/>
      <c r="JPL14" s="138"/>
      <c r="JPM14" s="138"/>
      <c r="JPN14" s="138"/>
      <c r="JPO14" s="138"/>
      <c r="JPP14" s="138"/>
      <c r="JPQ14" s="138"/>
      <c r="JPR14" s="138"/>
      <c r="JPS14" s="138"/>
      <c r="JPT14" s="138"/>
      <c r="JPU14" s="138"/>
      <c r="JPV14" s="138"/>
      <c r="JPW14" s="138"/>
      <c r="JPX14" s="138"/>
      <c r="JPY14" s="138"/>
      <c r="JPZ14" s="138"/>
      <c r="JQA14" s="138"/>
      <c r="JQB14" s="138"/>
      <c r="JQC14" s="138"/>
      <c r="JQD14" s="138"/>
      <c r="JQE14" s="138"/>
      <c r="JQF14" s="138"/>
      <c r="JQG14" s="138"/>
      <c r="JQH14" s="138"/>
      <c r="JQI14" s="138"/>
      <c r="JQJ14" s="138"/>
      <c r="JQK14" s="138"/>
      <c r="JQL14" s="138"/>
      <c r="JQM14" s="138"/>
      <c r="JQN14" s="138"/>
      <c r="JQO14" s="138"/>
      <c r="JQP14" s="138"/>
      <c r="JQQ14" s="138"/>
      <c r="JQR14" s="138"/>
      <c r="JQS14" s="138"/>
      <c r="JQT14" s="138"/>
      <c r="JQU14" s="138"/>
      <c r="JQV14" s="138"/>
      <c r="JQW14" s="138"/>
      <c r="JQX14" s="138"/>
      <c r="JQY14" s="138"/>
      <c r="JQZ14" s="138"/>
      <c r="JRA14" s="138"/>
      <c r="JRB14" s="138"/>
      <c r="JRC14" s="138"/>
      <c r="JRD14" s="138"/>
      <c r="JRE14" s="138"/>
      <c r="JRF14" s="138"/>
      <c r="JRG14" s="138"/>
      <c r="JRH14" s="138"/>
      <c r="JRI14" s="138"/>
      <c r="JRJ14" s="138"/>
      <c r="JRK14" s="138"/>
      <c r="JRL14" s="138"/>
      <c r="JRM14" s="138"/>
      <c r="JRN14" s="138"/>
      <c r="JRO14" s="138"/>
      <c r="JRP14" s="138"/>
      <c r="JRQ14" s="138"/>
      <c r="JRR14" s="138"/>
      <c r="JRS14" s="138"/>
      <c r="JRT14" s="138"/>
      <c r="JRU14" s="138"/>
      <c r="JRV14" s="138"/>
      <c r="JRW14" s="138"/>
      <c r="JRX14" s="138"/>
      <c r="JRY14" s="138"/>
      <c r="JRZ14" s="138"/>
      <c r="JSA14" s="138"/>
      <c r="JSB14" s="138"/>
      <c r="JSC14" s="138"/>
      <c r="JSD14" s="138"/>
      <c r="JSE14" s="138"/>
      <c r="JSF14" s="138"/>
      <c r="JSG14" s="138"/>
      <c r="JSH14" s="138"/>
      <c r="JSI14" s="138"/>
      <c r="JSJ14" s="138"/>
      <c r="JSK14" s="138"/>
      <c r="JSL14" s="138"/>
      <c r="JSM14" s="138"/>
      <c r="JSN14" s="138"/>
      <c r="JSO14" s="138"/>
      <c r="JSP14" s="138"/>
      <c r="JSQ14" s="138"/>
      <c r="JSR14" s="138"/>
      <c r="JSS14" s="138"/>
      <c r="JST14" s="138"/>
      <c r="JSU14" s="138"/>
      <c r="JSV14" s="138"/>
      <c r="JSW14" s="138"/>
      <c r="JSX14" s="138"/>
      <c r="JSY14" s="138"/>
      <c r="JSZ14" s="138"/>
      <c r="JTA14" s="138"/>
      <c r="JTB14" s="138"/>
      <c r="JTC14" s="138"/>
      <c r="JTD14" s="138"/>
      <c r="JTE14" s="138"/>
      <c r="JTF14" s="138"/>
      <c r="JTG14" s="138"/>
      <c r="JTH14" s="138"/>
      <c r="JTI14" s="138"/>
      <c r="JTJ14" s="138"/>
      <c r="JTK14" s="138"/>
      <c r="JTL14" s="138"/>
      <c r="JTM14" s="138"/>
      <c r="JTN14" s="138"/>
      <c r="JTO14" s="138"/>
      <c r="JTP14" s="138"/>
      <c r="JTQ14" s="138"/>
      <c r="JTR14" s="138"/>
      <c r="JTS14" s="138"/>
      <c r="JTT14" s="138"/>
      <c r="JTU14" s="138"/>
      <c r="JTV14" s="138"/>
      <c r="JTW14" s="138"/>
      <c r="JTX14" s="138"/>
      <c r="JTY14" s="138"/>
      <c r="JTZ14" s="138"/>
      <c r="JUA14" s="138"/>
      <c r="JUB14" s="138"/>
      <c r="JUC14" s="138"/>
      <c r="JUD14" s="138"/>
      <c r="JUE14" s="138"/>
      <c r="JUF14" s="138"/>
      <c r="JUG14" s="138"/>
      <c r="JUH14" s="138"/>
      <c r="JUI14" s="138"/>
      <c r="JUJ14" s="138"/>
      <c r="JUK14" s="138"/>
      <c r="JUL14" s="138"/>
      <c r="JUM14" s="138"/>
      <c r="JUN14" s="138"/>
      <c r="JUO14" s="138"/>
      <c r="JUP14" s="138"/>
      <c r="JUQ14" s="138"/>
      <c r="JUR14" s="138"/>
      <c r="JUS14" s="138"/>
      <c r="JUT14" s="138"/>
      <c r="JUU14" s="138"/>
      <c r="JUV14" s="138"/>
      <c r="JUW14" s="138"/>
      <c r="JUX14" s="138"/>
      <c r="JUY14" s="138"/>
      <c r="JUZ14" s="138"/>
      <c r="JVA14" s="138"/>
      <c r="JVB14" s="138"/>
      <c r="JVC14" s="138"/>
      <c r="JVD14" s="138"/>
      <c r="JVE14" s="138"/>
      <c r="JVF14" s="138"/>
      <c r="JVG14" s="138"/>
      <c r="JVH14" s="138"/>
      <c r="JVI14" s="138"/>
      <c r="JVJ14" s="138"/>
      <c r="JVK14" s="138"/>
      <c r="JVL14" s="138"/>
      <c r="JVM14" s="138"/>
      <c r="JVN14" s="138"/>
      <c r="JVO14" s="138"/>
      <c r="JVP14" s="138"/>
      <c r="JVQ14" s="138"/>
      <c r="JVR14" s="138"/>
      <c r="JVS14" s="138"/>
      <c r="JVT14" s="138"/>
      <c r="JVU14" s="138"/>
      <c r="JVV14" s="138"/>
      <c r="JVW14" s="138"/>
      <c r="JVX14" s="138"/>
      <c r="JVY14" s="138"/>
      <c r="JVZ14" s="138"/>
      <c r="JWA14" s="138"/>
      <c r="JWB14" s="138"/>
      <c r="JWC14" s="138"/>
      <c r="JWD14" s="138"/>
      <c r="JWE14" s="138"/>
      <c r="JWF14" s="138"/>
      <c r="JWG14" s="138"/>
      <c r="JWH14" s="138"/>
      <c r="JWI14" s="138"/>
      <c r="JWJ14" s="138"/>
      <c r="JWK14" s="138"/>
      <c r="JWL14" s="138"/>
      <c r="JWM14" s="138"/>
      <c r="JWN14" s="138"/>
      <c r="JWO14" s="138"/>
      <c r="JWP14" s="138"/>
      <c r="JWQ14" s="138"/>
      <c r="JWR14" s="138"/>
      <c r="JWS14" s="138"/>
      <c r="JWT14" s="138"/>
      <c r="JWU14" s="138"/>
      <c r="JWV14" s="138"/>
      <c r="JWW14" s="138"/>
      <c r="JWX14" s="138"/>
      <c r="JWY14" s="138"/>
      <c r="JWZ14" s="138"/>
      <c r="JXA14" s="138"/>
      <c r="JXB14" s="138"/>
      <c r="JXC14" s="138"/>
      <c r="JXD14" s="138"/>
      <c r="JXE14" s="138"/>
      <c r="JXF14" s="138"/>
      <c r="JXG14" s="138"/>
      <c r="JXH14" s="138"/>
      <c r="JXI14" s="138"/>
      <c r="JXJ14" s="138"/>
      <c r="JXK14" s="138"/>
      <c r="JXL14" s="138"/>
      <c r="JXM14" s="138"/>
      <c r="JXN14" s="138"/>
      <c r="JXO14" s="138"/>
      <c r="JXP14" s="138"/>
      <c r="JXQ14" s="138"/>
      <c r="JXR14" s="138"/>
      <c r="JXS14" s="138"/>
      <c r="JXT14" s="138"/>
      <c r="JXU14" s="138"/>
      <c r="JXV14" s="138"/>
      <c r="JXW14" s="138"/>
      <c r="JXX14" s="138"/>
      <c r="JXY14" s="138"/>
      <c r="JXZ14" s="138"/>
      <c r="JYA14" s="138"/>
      <c r="JYB14" s="138"/>
      <c r="JYC14" s="138"/>
      <c r="JYD14" s="138"/>
      <c r="JYE14" s="138"/>
      <c r="JYF14" s="138"/>
      <c r="JYG14" s="138"/>
      <c r="JYH14" s="138"/>
      <c r="JYI14" s="138"/>
      <c r="JYJ14" s="138"/>
      <c r="JYK14" s="138"/>
      <c r="JYL14" s="138"/>
      <c r="JYM14" s="138"/>
      <c r="JYN14" s="138"/>
      <c r="JYO14" s="138"/>
      <c r="JYP14" s="138"/>
      <c r="JYQ14" s="138"/>
      <c r="JYR14" s="138"/>
      <c r="JYS14" s="138"/>
      <c r="JYT14" s="138"/>
      <c r="JYU14" s="138"/>
      <c r="JYV14" s="138"/>
      <c r="JYW14" s="138"/>
      <c r="JYX14" s="138"/>
      <c r="JYY14" s="138"/>
      <c r="JYZ14" s="138"/>
      <c r="JZA14" s="138"/>
      <c r="JZB14" s="138"/>
      <c r="JZC14" s="138"/>
      <c r="JZD14" s="138"/>
      <c r="JZE14" s="138"/>
      <c r="JZF14" s="138"/>
      <c r="JZG14" s="138"/>
      <c r="JZH14" s="138"/>
      <c r="JZI14" s="138"/>
      <c r="JZJ14" s="138"/>
      <c r="JZK14" s="138"/>
      <c r="JZL14" s="138"/>
      <c r="JZM14" s="138"/>
      <c r="JZN14" s="138"/>
      <c r="JZO14" s="138"/>
      <c r="JZP14" s="138"/>
      <c r="JZQ14" s="138"/>
      <c r="JZR14" s="138"/>
      <c r="JZS14" s="138"/>
      <c r="JZT14" s="138"/>
      <c r="JZU14" s="138"/>
      <c r="JZV14" s="138"/>
      <c r="JZW14" s="138"/>
      <c r="JZX14" s="138"/>
      <c r="JZY14" s="138"/>
      <c r="JZZ14" s="138"/>
      <c r="KAA14" s="138"/>
      <c r="KAB14" s="138"/>
      <c r="KAC14" s="138"/>
      <c r="KAD14" s="138"/>
      <c r="KAE14" s="138"/>
      <c r="KAF14" s="138"/>
      <c r="KAG14" s="138"/>
      <c r="KAH14" s="138"/>
      <c r="KAI14" s="138"/>
      <c r="KAJ14" s="138"/>
      <c r="KAK14" s="138"/>
      <c r="KAL14" s="138"/>
      <c r="KAM14" s="138"/>
      <c r="KAN14" s="138"/>
      <c r="KAO14" s="138"/>
      <c r="KAP14" s="138"/>
      <c r="KAQ14" s="138"/>
      <c r="KAR14" s="138"/>
      <c r="KAS14" s="138"/>
      <c r="KAT14" s="138"/>
      <c r="KAU14" s="138"/>
      <c r="KAV14" s="138"/>
      <c r="KAW14" s="138"/>
      <c r="KAX14" s="138"/>
      <c r="KAY14" s="138"/>
      <c r="KAZ14" s="138"/>
      <c r="KBA14" s="138"/>
      <c r="KBB14" s="138"/>
      <c r="KBC14" s="138"/>
      <c r="KBD14" s="138"/>
      <c r="KBE14" s="138"/>
      <c r="KBF14" s="138"/>
      <c r="KBG14" s="138"/>
      <c r="KBH14" s="138"/>
      <c r="KBI14" s="138"/>
      <c r="KBJ14" s="138"/>
      <c r="KBK14" s="138"/>
      <c r="KBL14" s="138"/>
      <c r="KBM14" s="138"/>
      <c r="KBN14" s="138"/>
      <c r="KBO14" s="138"/>
      <c r="KBP14" s="138"/>
      <c r="KBQ14" s="138"/>
      <c r="KBR14" s="138"/>
      <c r="KBS14" s="138"/>
      <c r="KBT14" s="138"/>
      <c r="KBU14" s="138"/>
      <c r="KBV14" s="138"/>
      <c r="KBW14" s="138"/>
      <c r="KBX14" s="138"/>
      <c r="KBY14" s="138"/>
      <c r="KBZ14" s="138"/>
      <c r="KCA14" s="138"/>
      <c r="KCB14" s="138"/>
      <c r="KCC14" s="138"/>
      <c r="KCD14" s="138"/>
      <c r="KCE14" s="138"/>
      <c r="KCF14" s="138"/>
      <c r="KCG14" s="138"/>
      <c r="KCH14" s="138"/>
      <c r="KCI14" s="138"/>
      <c r="KCJ14" s="138"/>
      <c r="KCK14" s="138"/>
      <c r="KCL14" s="138"/>
      <c r="KCM14" s="138"/>
      <c r="KCN14" s="138"/>
      <c r="KCO14" s="138"/>
      <c r="KCP14" s="138"/>
      <c r="KCQ14" s="138"/>
      <c r="KCR14" s="138"/>
      <c r="KCS14" s="138"/>
      <c r="KCT14" s="138"/>
      <c r="KCU14" s="138"/>
      <c r="KCV14" s="138"/>
      <c r="KCW14" s="138"/>
      <c r="KCX14" s="138"/>
      <c r="KCY14" s="138"/>
      <c r="KCZ14" s="138"/>
      <c r="KDA14" s="138"/>
      <c r="KDB14" s="138"/>
      <c r="KDC14" s="138"/>
      <c r="KDD14" s="138"/>
      <c r="KDE14" s="138"/>
      <c r="KDF14" s="138"/>
      <c r="KDG14" s="138"/>
      <c r="KDH14" s="138"/>
      <c r="KDI14" s="138"/>
      <c r="KDJ14" s="138"/>
      <c r="KDK14" s="138"/>
      <c r="KDL14" s="138"/>
      <c r="KDM14" s="138"/>
      <c r="KDN14" s="138"/>
      <c r="KDO14" s="138"/>
      <c r="KDP14" s="138"/>
      <c r="KDQ14" s="138"/>
      <c r="KDR14" s="138"/>
      <c r="KDS14" s="138"/>
      <c r="KDT14" s="138"/>
      <c r="KDU14" s="138"/>
      <c r="KDV14" s="138"/>
      <c r="KDW14" s="138"/>
      <c r="KDX14" s="138"/>
      <c r="KDY14" s="138"/>
      <c r="KDZ14" s="138"/>
      <c r="KEA14" s="138"/>
      <c r="KEB14" s="138"/>
      <c r="KEC14" s="138"/>
      <c r="KED14" s="138"/>
      <c r="KEE14" s="138"/>
      <c r="KEF14" s="138"/>
      <c r="KEG14" s="138"/>
      <c r="KEH14" s="138"/>
      <c r="KEI14" s="138"/>
      <c r="KEJ14" s="138"/>
      <c r="KEK14" s="138"/>
      <c r="KEL14" s="138"/>
      <c r="KEM14" s="138"/>
      <c r="KEN14" s="138"/>
      <c r="KEO14" s="138"/>
      <c r="KEP14" s="138"/>
      <c r="KEQ14" s="138"/>
      <c r="KER14" s="138"/>
      <c r="KES14" s="138"/>
      <c r="KET14" s="138"/>
      <c r="KEU14" s="138"/>
      <c r="KEV14" s="138"/>
      <c r="KEW14" s="138"/>
      <c r="KEX14" s="138"/>
      <c r="KEY14" s="138"/>
      <c r="KEZ14" s="138"/>
      <c r="KFA14" s="138"/>
      <c r="KFB14" s="138"/>
      <c r="KFC14" s="138"/>
      <c r="KFD14" s="138"/>
      <c r="KFE14" s="138"/>
      <c r="KFF14" s="138"/>
      <c r="KFG14" s="138"/>
      <c r="KFH14" s="138"/>
      <c r="KFI14" s="138"/>
      <c r="KFJ14" s="138"/>
      <c r="KFK14" s="138"/>
      <c r="KFL14" s="138"/>
      <c r="KFM14" s="138"/>
      <c r="KFN14" s="138"/>
      <c r="KFO14" s="138"/>
      <c r="KFP14" s="138"/>
      <c r="KFQ14" s="138"/>
      <c r="KFR14" s="138"/>
      <c r="KFS14" s="138"/>
      <c r="KFT14" s="138"/>
      <c r="KFU14" s="138"/>
      <c r="KFV14" s="138"/>
      <c r="KFW14" s="138"/>
      <c r="KFX14" s="138"/>
      <c r="KFY14" s="138"/>
      <c r="KFZ14" s="138"/>
      <c r="KGA14" s="138"/>
      <c r="KGB14" s="138"/>
      <c r="KGC14" s="138"/>
      <c r="KGD14" s="138"/>
      <c r="KGE14" s="138"/>
      <c r="KGF14" s="138"/>
      <c r="KGG14" s="138"/>
      <c r="KGH14" s="138"/>
      <c r="KGI14" s="138"/>
      <c r="KGJ14" s="138"/>
      <c r="KGK14" s="138"/>
      <c r="KGL14" s="138"/>
      <c r="KGM14" s="138"/>
      <c r="KGN14" s="138"/>
      <c r="KGO14" s="138"/>
      <c r="KGP14" s="138"/>
      <c r="KGQ14" s="138"/>
      <c r="KGR14" s="138"/>
      <c r="KGS14" s="138"/>
      <c r="KGT14" s="138"/>
      <c r="KGU14" s="138"/>
      <c r="KGV14" s="138"/>
      <c r="KGW14" s="138"/>
      <c r="KGX14" s="138"/>
      <c r="KGY14" s="138"/>
      <c r="KGZ14" s="138"/>
      <c r="KHA14" s="138"/>
      <c r="KHB14" s="138"/>
      <c r="KHC14" s="138"/>
      <c r="KHD14" s="138"/>
      <c r="KHE14" s="138"/>
      <c r="KHF14" s="138"/>
      <c r="KHG14" s="138"/>
      <c r="KHH14" s="138"/>
      <c r="KHI14" s="138"/>
      <c r="KHJ14" s="138"/>
      <c r="KHK14" s="138"/>
      <c r="KHL14" s="138"/>
      <c r="KHM14" s="138"/>
      <c r="KHN14" s="138"/>
      <c r="KHO14" s="138"/>
      <c r="KHP14" s="138"/>
      <c r="KHQ14" s="138"/>
      <c r="KHR14" s="138"/>
      <c r="KHS14" s="138"/>
      <c r="KHT14" s="138"/>
      <c r="KHU14" s="138"/>
      <c r="KHV14" s="138"/>
      <c r="KHW14" s="138"/>
      <c r="KHX14" s="138"/>
      <c r="KHY14" s="138"/>
      <c r="KHZ14" s="138"/>
      <c r="KIA14" s="138"/>
      <c r="KIB14" s="138"/>
      <c r="KIC14" s="138"/>
      <c r="KID14" s="138"/>
      <c r="KIE14" s="138"/>
      <c r="KIF14" s="138"/>
      <c r="KIG14" s="138"/>
      <c r="KIH14" s="138"/>
      <c r="KII14" s="138"/>
      <c r="KIJ14" s="138"/>
      <c r="KIK14" s="138"/>
      <c r="KIL14" s="138"/>
      <c r="KIM14" s="138"/>
      <c r="KIN14" s="138"/>
      <c r="KIO14" s="138"/>
      <c r="KIP14" s="138"/>
      <c r="KIQ14" s="138"/>
      <c r="KIR14" s="138"/>
      <c r="KIS14" s="138"/>
      <c r="KIT14" s="138"/>
      <c r="KIU14" s="138"/>
      <c r="KIV14" s="138"/>
      <c r="KIW14" s="138"/>
      <c r="KIX14" s="138"/>
      <c r="KIY14" s="138"/>
      <c r="KIZ14" s="138"/>
      <c r="KJA14" s="138"/>
      <c r="KJB14" s="138"/>
      <c r="KJC14" s="138"/>
      <c r="KJD14" s="138"/>
      <c r="KJE14" s="138"/>
      <c r="KJF14" s="138"/>
      <c r="KJG14" s="138"/>
      <c r="KJH14" s="138"/>
      <c r="KJI14" s="138"/>
      <c r="KJJ14" s="138"/>
      <c r="KJK14" s="138"/>
      <c r="KJL14" s="138"/>
      <c r="KJM14" s="138"/>
      <c r="KJN14" s="138"/>
      <c r="KJO14" s="138"/>
      <c r="KJP14" s="138"/>
      <c r="KJQ14" s="138"/>
      <c r="KJR14" s="138"/>
      <c r="KJS14" s="138"/>
      <c r="KJT14" s="138"/>
      <c r="KJU14" s="138"/>
      <c r="KJV14" s="138"/>
      <c r="KJW14" s="138"/>
      <c r="KJX14" s="138"/>
      <c r="KJY14" s="138"/>
      <c r="KJZ14" s="138"/>
      <c r="KKA14" s="138"/>
      <c r="KKB14" s="138"/>
      <c r="KKC14" s="138"/>
      <c r="KKD14" s="138"/>
      <c r="KKE14" s="138"/>
      <c r="KKF14" s="138"/>
      <c r="KKG14" s="138"/>
      <c r="KKH14" s="138"/>
      <c r="KKI14" s="138"/>
      <c r="KKJ14" s="138"/>
      <c r="KKK14" s="138"/>
      <c r="KKL14" s="138"/>
      <c r="KKM14" s="138"/>
      <c r="KKN14" s="138"/>
      <c r="KKO14" s="138"/>
      <c r="KKP14" s="138"/>
      <c r="KKQ14" s="138"/>
      <c r="KKR14" s="138"/>
      <c r="KKS14" s="138"/>
      <c r="KKT14" s="138"/>
      <c r="KKU14" s="138"/>
      <c r="KKV14" s="138"/>
      <c r="KKW14" s="138"/>
      <c r="KKX14" s="138"/>
      <c r="KKY14" s="138"/>
      <c r="KKZ14" s="138"/>
      <c r="KLA14" s="138"/>
      <c r="KLB14" s="138"/>
      <c r="KLC14" s="138"/>
      <c r="KLD14" s="138"/>
      <c r="KLE14" s="138"/>
      <c r="KLF14" s="138"/>
      <c r="KLG14" s="138"/>
      <c r="KLH14" s="138"/>
      <c r="KLI14" s="138"/>
      <c r="KLJ14" s="138"/>
      <c r="KLK14" s="138"/>
      <c r="KLL14" s="138"/>
      <c r="KLM14" s="138"/>
      <c r="KLN14" s="138"/>
      <c r="KLO14" s="138"/>
      <c r="KLP14" s="138"/>
      <c r="KLQ14" s="138"/>
      <c r="KLR14" s="138"/>
      <c r="KLS14" s="138"/>
      <c r="KLT14" s="138"/>
      <c r="KLU14" s="138"/>
      <c r="KLV14" s="138"/>
      <c r="KLW14" s="138"/>
      <c r="KLX14" s="138"/>
      <c r="KLY14" s="138"/>
      <c r="KLZ14" s="138"/>
      <c r="KMA14" s="138"/>
      <c r="KMB14" s="138"/>
      <c r="KMC14" s="138"/>
      <c r="KMD14" s="138"/>
      <c r="KME14" s="138"/>
      <c r="KMF14" s="138"/>
      <c r="KMG14" s="138"/>
      <c r="KMH14" s="138"/>
      <c r="KMI14" s="138"/>
      <c r="KMJ14" s="138"/>
      <c r="KMK14" s="138"/>
      <c r="KML14" s="138"/>
      <c r="KMM14" s="138"/>
      <c r="KMN14" s="138"/>
      <c r="KMO14" s="138"/>
      <c r="KMP14" s="138"/>
      <c r="KMQ14" s="138"/>
      <c r="KMR14" s="138"/>
      <c r="KMS14" s="138"/>
      <c r="KMT14" s="138"/>
      <c r="KMU14" s="138"/>
      <c r="KMV14" s="138"/>
      <c r="KMW14" s="138"/>
      <c r="KMX14" s="138"/>
      <c r="KMY14" s="138"/>
      <c r="KMZ14" s="138"/>
      <c r="KNA14" s="138"/>
      <c r="KNB14" s="138"/>
      <c r="KNC14" s="138"/>
      <c r="KND14" s="138"/>
      <c r="KNE14" s="138"/>
      <c r="KNF14" s="138"/>
      <c r="KNG14" s="138"/>
      <c r="KNH14" s="138"/>
      <c r="KNI14" s="138"/>
      <c r="KNJ14" s="138"/>
      <c r="KNK14" s="138"/>
      <c r="KNL14" s="138"/>
      <c r="KNM14" s="138"/>
      <c r="KNN14" s="138"/>
      <c r="KNO14" s="138"/>
      <c r="KNP14" s="138"/>
      <c r="KNQ14" s="138"/>
      <c r="KNR14" s="138"/>
      <c r="KNS14" s="138"/>
      <c r="KNT14" s="138"/>
      <c r="KNU14" s="138"/>
      <c r="KNV14" s="138"/>
      <c r="KNW14" s="138"/>
      <c r="KNX14" s="138"/>
      <c r="KNY14" s="138"/>
      <c r="KNZ14" s="138"/>
      <c r="KOA14" s="138"/>
      <c r="KOB14" s="138"/>
      <c r="KOC14" s="138"/>
      <c r="KOD14" s="138"/>
      <c r="KOE14" s="138"/>
      <c r="KOF14" s="138"/>
      <c r="KOG14" s="138"/>
      <c r="KOH14" s="138"/>
      <c r="KOI14" s="138"/>
      <c r="KOJ14" s="138"/>
      <c r="KOK14" s="138"/>
      <c r="KOL14" s="138"/>
      <c r="KOM14" s="138"/>
      <c r="KON14" s="138"/>
      <c r="KOO14" s="138"/>
      <c r="KOP14" s="138"/>
      <c r="KOQ14" s="138"/>
      <c r="KOR14" s="138"/>
      <c r="KOS14" s="138"/>
      <c r="KOT14" s="138"/>
      <c r="KOU14" s="138"/>
      <c r="KOV14" s="138"/>
      <c r="KOW14" s="138"/>
      <c r="KOX14" s="138"/>
      <c r="KOY14" s="138"/>
      <c r="KOZ14" s="138"/>
      <c r="KPA14" s="138"/>
      <c r="KPB14" s="138"/>
      <c r="KPC14" s="138"/>
      <c r="KPD14" s="138"/>
      <c r="KPE14" s="138"/>
      <c r="KPF14" s="138"/>
      <c r="KPG14" s="138"/>
      <c r="KPH14" s="138"/>
      <c r="KPI14" s="138"/>
      <c r="KPJ14" s="138"/>
      <c r="KPK14" s="138"/>
      <c r="KPL14" s="138"/>
      <c r="KPM14" s="138"/>
      <c r="KPN14" s="138"/>
      <c r="KPO14" s="138"/>
      <c r="KPP14" s="138"/>
      <c r="KPQ14" s="138"/>
      <c r="KPR14" s="138"/>
      <c r="KPS14" s="138"/>
      <c r="KPT14" s="138"/>
      <c r="KPU14" s="138"/>
      <c r="KPV14" s="138"/>
      <c r="KPW14" s="138"/>
      <c r="KPX14" s="138"/>
      <c r="KPY14" s="138"/>
      <c r="KPZ14" s="138"/>
      <c r="KQA14" s="138"/>
      <c r="KQB14" s="138"/>
      <c r="KQC14" s="138"/>
      <c r="KQD14" s="138"/>
      <c r="KQE14" s="138"/>
      <c r="KQF14" s="138"/>
      <c r="KQG14" s="138"/>
      <c r="KQH14" s="138"/>
      <c r="KQI14" s="138"/>
      <c r="KQJ14" s="138"/>
      <c r="KQK14" s="138"/>
      <c r="KQL14" s="138"/>
      <c r="KQM14" s="138"/>
      <c r="KQN14" s="138"/>
      <c r="KQO14" s="138"/>
      <c r="KQP14" s="138"/>
      <c r="KQQ14" s="138"/>
      <c r="KQR14" s="138"/>
      <c r="KQS14" s="138"/>
      <c r="KQT14" s="138"/>
      <c r="KQU14" s="138"/>
      <c r="KQV14" s="138"/>
      <c r="KQW14" s="138"/>
      <c r="KQX14" s="138"/>
      <c r="KQY14" s="138"/>
      <c r="KQZ14" s="138"/>
      <c r="KRA14" s="138"/>
      <c r="KRB14" s="138"/>
      <c r="KRC14" s="138"/>
      <c r="KRD14" s="138"/>
      <c r="KRE14" s="138"/>
      <c r="KRF14" s="138"/>
      <c r="KRG14" s="138"/>
      <c r="KRH14" s="138"/>
      <c r="KRI14" s="138"/>
      <c r="KRJ14" s="138"/>
      <c r="KRK14" s="138"/>
      <c r="KRL14" s="138"/>
      <c r="KRM14" s="138"/>
      <c r="KRN14" s="138"/>
      <c r="KRO14" s="138"/>
      <c r="KRP14" s="138"/>
      <c r="KRQ14" s="138"/>
      <c r="KRR14" s="138"/>
      <c r="KRS14" s="138"/>
      <c r="KRT14" s="138"/>
      <c r="KRU14" s="138"/>
      <c r="KRV14" s="138"/>
      <c r="KRW14" s="138"/>
      <c r="KRX14" s="138"/>
      <c r="KRY14" s="138"/>
      <c r="KRZ14" s="138"/>
      <c r="KSA14" s="138"/>
      <c r="KSB14" s="138"/>
      <c r="KSC14" s="138"/>
      <c r="KSD14" s="138"/>
      <c r="KSE14" s="138"/>
      <c r="KSF14" s="138"/>
      <c r="KSG14" s="138"/>
      <c r="KSH14" s="138"/>
      <c r="KSI14" s="138"/>
      <c r="KSJ14" s="138"/>
      <c r="KSK14" s="138"/>
      <c r="KSL14" s="138"/>
      <c r="KSM14" s="138"/>
      <c r="KSN14" s="138"/>
      <c r="KSO14" s="138"/>
      <c r="KSP14" s="138"/>
      <c r="KSQ14" s="138"/>
      <c r="KSR14" s="138"/>
      <c r="KSS14" s="138"/>
      <c r="KST14" s="138"/>
      <c r="KSU14" s="138"/>
      <c r="KSV14" s="138"/>
      <c r="KSW14" s="138"/>
      <c r="KSX14" s="138"/>
      <c r="KSY14" s="138"/>
      <c r="KSZ14" s="138"/>
      <c r="KTA14" s="138"/>
      <c r="KTB14" s="138"/>
      <c r="KTC14" s="138"/>
      <c r="KTD14" s="138"/>
      <c r="KTE14" s="138"/>
      <c r="KTF14" s="138"/>
      <c r="KTG14" s="138"/>
      <c r="KTH14" s="138"/>
      <c r="KTI14" s="138"/>
      <c r="KTJ14" s="138"/>
      <c r="KTK14" s="138"/>
      <c r="KTL14" s="138"/>
      <c r="KTM14" s="138"/>
      <c r="KTN14" s="138"/>
      <c r="KTO14" s="138"/>
      <c r="KTP14" s="138"/>
      <c r="KTQ14" s="138"/>
      <c r="KTR14" s="138"/>
      <c r="KTS14" s="138"/>
      <c r="KTT14" s="138"/>
      <c r="KTU14" s="138"/>
      <c r="KTV14" s="138"/>
      <c r="KTW14" s="138"/>
      <c r="KTX14" s="138"/>
      <c r="KTY14" s="138"/>
      <c r="KTZ14" s="138"/>
      <c r="KUA14" s="138"/>
      <c r="KUB14" s="138"/>
      <c r="KUC14" s="138"/>
      <c r="KUD14" s="138"/>
      <c r="KUE14" s="138"/>
      <c r="KUF14" s="138"/>
      <c r="KUG14" s="138"/>
      <c r="KUH14" s="138"/>
      <c r="KUI14" s="138"/>
      <c r="KUJ14" s="138"/>
      <c r="KUK14" s="138"/>
      <c r="KUL14" s="138"/>
      <c r="KUM14" s="138"/>
      <c r="KUN14" s="138"/>
      <c r="KUO14" s="138"/>
      <c r="KUP14" s="138"/>
      <c r="KUQ14" s="138"/>
      <c r="KUR14" s="138"/>
      <c r="KUS14" s="138"/>
      <c r="KUT14" s="138"/>
      <c r="KUU14" s="138"/>
      <c r="KUV14" s="138"/>
      <c r="KUW14" s="138"/>
      <c r="KUX14" s="138"/>
      <c r="KUY14" s="138"/>
      <c r="KUZ14" s="138"/>
      <c r="KVA14" s="138"/>
      <c r="KVB14" s="138"/>
      <c r="KVC14" s="138"/>
      <c r="KVD14" s="138"/>
      <c r="KVE14" s="138"/>
      <c r="KVF14" s="138"/>
      <c r="KVG14" s="138"/>
      <c r="KVH14" s="138"/>
      <c r="KVI14" s="138"/>
      <c r="KVJ14" s="138"/>
      <c r="KVK14" s="138"/>
      <c r="KVL14" s="138"/>
      <c r="KVM14" s="138"/>
      <c r="KVN14" s="138"/>
      <c r="KVO14" s="138"/>
      <c r="KVP14" s="138"/>
      <c r="KVQ14" s="138"/>
      <c r="KVR14" s="138"/>
      <c r="KVS14" s="138"/>
      <c r="KVT14" s="138"/>
      <c r="KVU14" s="138"/>
      <c r="KVV14" s="138"/>
      <c r="KVW14" s="138"/>
      <c r="KVX14" s="138"/>
      <c r="KVY14" s="138"/>
      <c r="KVZ14" s="138"/>
      <c r="KWA14" s="138"/>
      <c r="KWB14" s="138"/>
      <c r="KWC14" s="138"/>
      <c r="KWD14" s="138"/>
      <c r="KWE14" s="138"/>
      <c r="KWF14" s="138"/>
      <c r="KWG14" s="138"/>
      <c r="KWH14" s="138"/>
      <c r="KWI14" s="138"/>
      <c r="KWJ14" s="138"/>
      <c r="KWK14" s="138"/>
      <c r="KWL14" s="138"/>
      <c r="KWM14" s="138"/>
      <c r="KWN14" s="138"/>
      <c r="KWO14" s="138"/>
      <c r="KWP14" s="138"/>
      <c r="KWQ14" s="138"/>
      <c r="KWR14" s="138"/>
      <c r="KWS14" s="138"/>
      <c r="KWT14" s="138"/>
      <c r="KWU14" s="138"/>
      <c r="KWV14" s="138"/>
      <c r="KWW14" s="138"/>
      <c r="KWX14" s="138"/>
      <c r="KWY14" s="138"/>
      <c r="KWZ14" s="138"/>
      <c r="KXA14" s="138"/>
      <c r="KXB14" s="138"/>
      <c r="KXC14" s="138"/>
      <c r="KXD14" s="138"/>
      <c r="KXE14" s="138"/>
      <c r="KXF14" s="138"/>
      <c r="KXG14" s="138"/>
      <c r="KXH14" s="138"/>
      <c r="KXI14" s="138"/>
      <c r="KXJ14" s="138"/>
      <c r="KXK14" s="138"/>
      <c r="KXL14" s="138"/>
      <c r="KXM14" s="138"/>
      <c r="KXN14" s="138"/>
      <c r="KXO14" s="138"/>
      <c r="KXP14" s="138"/>
      <c r="KXQ14" s="138"/>
      <c r="KXR14" s="138"/>
      <c r="KXS14" s="138"/>
      <c r="KXT14" s="138"/>
      <c r="KXU14" s="138"/>
      <c r="KXV14" s="138"/>
      <c r="KXW14" s="138"/>
      <c r="KXX14" s="138"/>
      <c r="KXY14" s="138"/>
      <c r="KXZ14" s="138"/>
      <c r="KYA14" s="138"/>
      <c r="KYB14" s="138"/>
      <c r="KYC14" s="138"/>
      <c r="KYD14" s="138"/>
      <c r="KYE14" s="138"/>
      <c r="KYF14" s="138"/>
      <c r="KYG14" s="138"/>
      <c r="KYH14" s="138"/>
      <c r="KYI14" s="138"/>
      <c r="KYJ14" s="138"/>
      <c r="KYK14" s="138"/>
      <c r="KYL14" s="138"/>
      <c r="KYM14" s="138"/>
      <c r="KYN14" s="138"/>
      <c r="KYO14" s="138"/>
      <c r="KYP14" s="138"/>
      <c r="KYQ14" s="138"/>
      <c r="KYR14" s="138"/>
      <c r="KYS14" s="138"/>
      <c r="KYT14" s="138"/>
      <c r="KYU14" s="138"/>
      <c r="KYV14" s="138"/>
      <c r="KYW14" s="138"/>
      <c r="KYX14" s="138"/>
      <c r="KYY14" s="138"/>
      <c r="KYZ14" s="138"/>
      <c r="KZA14" s="138"/>
      <c r="KZB14" s="138"/>
      <c r="KZC14" s="138"/>
      <c r="KZD14" s="138"/>
      <c r="KZE14" s="138"/>
      <c r="KZF14" s="138"/>
      <c r="KZG14" s="138"/>
      <c r="KZH14" s="138"/>
      <c r="KZI14" s="138"/>
      <c r="KZJ14" s="138"/>
      <c r="KZK14" s="138"/>
      <c r="KZL14" s="138"/>
      <c r="KZM14" s="138"/>
      <c r="KZN14" s="138"/>
      <c r="KZO14" s="138"/>
      <c r="KZP14" s="138"/>
      <c r="KZQ14" s="138"/>
      <c r="KZR14" s="138"/>
      <c r="KZS14" s="138"/>
      <c r="KZT14" s="138"/>
      <c r="KZU14" s="138"/>
      <c r="KZV14" s="138"/>
      <c r="KZW14" s="138"/>
      <c r="KZX14" s="138"/>
      <c r="KZY14" s="138"/>
      <c r="KZZ14" s="138"/>
      <c r="LAA14" s="138"/>
      <c r="LAB14" s="138"/>
      <c r="LAC14" s="138"/>
      <c r="LAD14" s="138"/>
      <c r="LAE14" s="138"/>
      <c r="LAF14" s="138"/>
      <c r="LAG14" s="138"/>
      <c r="LAH14" s="138"/>
      <c r="LAI14" s="138"/>
      <c r="LAJ14" s="138"/>
      <c r="LAK14" s="138"/>
      <c r="LAL14" s="138"/>
      <c r="LAM14" s="138"/>
      <c r="LAN14" s="138"/>
      <c r="LAO14" s="138"/>
      <c r="LAP14" s="138"/>
      <c r="LAQ14" s="138"/>
      <c r="LAR14" s="138"/>
      <c r="LAS14" s="138"/>
      <c r="LAT14" s="138"/>
      <c r="LAU14" s="138"/>
      <c r="LAV14" s="138"/>
      <c r="LAW14" s="138"/>
      <c r="LAX14" s="138"/>
      <c r="LAY14" s="138"/>
      <c r="LAZ14" s="138"/>
      <c r="LBA14" s="138"/>
      <c r="LBB14" s="138"/>
      <c r="LBC14" s="138"/>
      <c r="LBD14" s="138"/>
      <c r="LBE14" s="138"/>
      <c r="LBF14" s="138"/>
      <c r="LBG14" s="138"/>
      <c r="LBH14" s="138"/>
      <c r="LBI14" s="138"/>
      <c r="LBJ14" s="138"/>
      <c r="LBK14" s="138"/>
      <c r="LBL14" s="138"/>
      <c r="LBM14" s="138"/>
      <c r="LBN14" s="138"/>
      <c r="LBO14" s="138"/>
      <c r="LBP14" s="138"/>
      <c r="LBQ14" s="138"/>
      <c r="LBR14" s="138"/>
      <c r="LBS14" s="138"/>
      <c r="LBT14" s="138"/>
      <c r="LBU14" s="138"/>
      <c r="LBV14" s="138"/>
      <c r="LBW14" s="138"/>
      <c r="LBX14" s="138"/>
      <c r="LBY14" s="138"/>
      <c r="LBZ14" s="138"/>
      <c r="LCA14" s="138"/>
      <c r="LCB14" s="138"/>
      <c r="LCC14" s="138"/>
      <c r="LCD14" s="138"/>
      <c r="LCE14" s="138"/>
      <c r="LCF14" s="138"/>
      <c r="LCG14" s="138"/>
      <c r="LCH14" s="138"/>
      <c r="LCI14" s="138"/>
      <c r="LCJ14" s="138"/>
      <c r="LCK14" s="138"/>
      <c r="LCL14" s="138"/>
      <c r="LCM14" s="138"/>
      <c r="LCN14" s="138"/>
      <c r="LCO14" s="138"/>
      <c r="LCP14" s="138"/>
      <c r="LCQ14" s="138"/>
      <c r="LCR14" s="138"/>
      <c r="LCS14" s="138"/>
      <c r="LCT14" s="138"/>
      <c r="LCU14" s="138"/>
      <c r="LCV14" s="138"/>
      <c r="LCW14" s="138"/>
      <c r="LCX14" s="138"/>
      <c r="LCY14" s="138"/>
      <c r="LCZ14" s="138"/>
      <c r="LDA14" s="138"/>
      <c r="LDB14" s="138"/>
      <c r="LDC14" s="138"/>
      <c r="LDD14" s="138"/>
      <c r="LDE14" s="138"/>
      <c r="LDF14" s="138"/>
      <c r="LDG14" s="138"/>
      <c r="LDH14" s="138"/>
      <c r="LDI14" s="138"/>
      <c r="LDJ14" s="138"/>
      <c r="LDK14" s="138"/>
      <c r="LDL14" s="138"/>
      <c r="LDM14" s="138"/>
      <c r="LDN14" s="138"/>
      <c r="LDO14" s="138"/>
      <c r="LDP14" s="138"/>
      <c r="LDQ14" s="138"/>
      <c r="LDR14" s="138"/>
      <c r="LDS14" s="138"/>
      <c r="LDT14" s="138"/>
      <c r="LDU14" s="138"/>
      <c r="LDV14" s="138"/>
      <c r="LDW14" s="138"/>
      <c r="LDX14" s="138"/>
      <c r="LDY14" s="138"/>
      <c r="LDZ14" s="138"/>
      <c r="LEA14" s="138"/>
      <c r="LEB14" s="138"/>
      <c r="LEC14" s="138"/>
      <c r="LED14" s="138"/>
      <c r="LEE14" s="138"/>
      <c r="LEF14" s="138"/>
      <c r="LEG14" s="138"/>
      <c r="LEH14" s="138"/>
      <c r="LEI14" s="138"/>
      <c r="LEJ14" s="138"/>
      <c r="LEK14" s="138"/>
      <c r="LEL14" s="138"/>
      <c r="LEM14" s="138"/>
      <c r="LEN14" s="138"/>
      <c r="LEO14" s="138"/>
      <c r="LEP14" s="138"/>
      <c r="LEQ14" s="138"/>
      <c r="LER14" s="138"/>
      <c r="LES14" s="138"/>
      <c r="LET14" s="138"/>
      <c r="LEU14" s="138"/>
      <c r="LEV14" s="138"/>
      <c r="LEW14" s="138"/>
      <c r="LEX14" s="138"/>
      <c r="LEY14" s="138"/>
      <c r="LEZ14" s="138"/>
      <c r="LFA14" s="138"/>
      <c r="LFB14" s="138"/>
      <c r="LFC14" s="138"/>
      <c r="LFD14" s="138"/>
      <c r="LFE14" s="138"/>
      <c r="LFF14" s="138"/>
      <c r="LFG14" s="138"/>
      <c r="LFH14" s="138"/>
      <c r="LFI14" s="138"/>
      <c r="LFJ14" s="138"/>
      <c r="LFK14" s="138"/>
      <c r="LFL14" s="138"/>
      <c r="LFM14" s="138"/>
      <c r="LFN14" s="138"/>
      <c r="LFO14" s="138"/>
      <c r="LFP14" s="138"/>
      <c r="LFQ14" s="138"/>
      <c r="LFR14" s="138"/>
      <c r="LFS14" s="138"/>
      <c r="LFT14" s="138"/>
      <c r="LFU14" s="138"/>
      <c r="LFV14" s="138"/>
      <c r="LFW14" s="138"/>
      <c r="LFX14" s="138"/>
      <c r="LFY14" s="138"/>
      <c r="LFZ14" s="138"/>
      <c r="LGA14" s="138"/>
      <c r="LGB14" s="138"/>
      <c r="LGC14" s="138"/>
      <c r="LGD14" s="138"/>
      <c r="LGE14" s="138"/>
      <c r="LGF14" s="138"/>
      <c r="LGG14" s="138"/>
      <c r="LGH14" s="138"/>
      <c r="LGI14" s="138"/>
      <c r="LGJ14" s="138"/>
      <c r="LGK14" s="138"/>
      <c r="LGL14" s="138"/>
      <c r="LGM14" s="138"/>
      <c r="LGN14" s="138"/>
      <c r="LGO14" s="138"/>
      <c r="LGP14" s="138"/>
      <c r="LGQ14" s="138"/>
      <c r="LGR14" s="138"/>
      <c r="LGS14" s="138"/>
      <c r="LGT14" s="138"/>
      <c r="LGU14" s="138"/>
      <c r="LGV14" s="138"/>
      <c r="LGW14" s="138"/>
      <c r="LGX14" s="138"/>
      <c r="LGY14" s="138"/>
      <c r="LGZ14" s="138"/>
      <c r="LHA14" s="138"/>
      <c r="LHB14" s="138"/>
      <c r="LHC14" s="138"/>
      <c r="LHD14" s="138"/>
      <c r="LHE14" s="138"/>
      <c r="LHF14" s="138"/>
      <c r="LHG14" s="138"/>
      <c r="LHH14" s="138"/>
      <c r="LHI14" s="138"/>
      <c r="LHJ14" s="138"/>
      <c r="LHK14" s="138"/>
      <c r="LHL14" s="138"/>
      <c r="LHM14" s="138"/>
      <c r="LHN14" s="138"/>
      <c r="LHO14" s="138"/>
      <c r="LHP14" s="138"/>
      <c r="LHQ14" s="138"/>
      <c r="LHR14" s="138"/>
      <c r="LHS14" s="138"/>
      <c r="LHT14" s="138"/>
      <c r="LHU14" s="138"/>
      <c r="LHV14" s="138"/>
      <c r="LHW14" s="138"/>
      <c r="LHX14" s="138"/>
      <c r="LHY14" s="138"/>
      <c r="LHZ14" s="138"/>
      <c r="LIA14" s="138"/>
      <c r="LIB14" s="138"/>
      <c r="LIC14" s="138"/>
      <c r="LID14" s="138"/>
      <c r="LIE14" s="138"/>
      <c r="LIF14" s="138"/>
      <c r="LIG14" s="138"/>
      <c r="LIH14" s="138"/>
      <c r="LII14" s="138"/>
      <c r="LIJ14" s="138"/>
      <c r="LIK14" s="138"/>
      <c r="LIL14" s="138"/>
      <c r="LIM14" s="138"/>
      <c r="LIN14" s="138"/>
      <c r="LIO14" s="138"/>
      <c r="LIP14" s="138"/>
      <c r="LIQ14" s="138"/>
      <c r="LIR14" s="138"/>
      <c r="LIS14" s="138"/>
      <c r="LIT14" s="138"/>
      <c r="LIU14" s="138"/>
      <c r="LIV14" s="138"/>
      <c r="LIW14" s="138"/>
      <c r="LIX14" s="138"/>
      <c r="LIY14" s="138"/>
      <c r="LIZ14" s="138"/>
      <c r="LJA14" s="138"/>
      <c r="LJB14" s="138"/>
      <c r="LJC14" s="138"/>
      <c r="LJD14" s="138"/>
      <c r="LJE14" s="138"/>
      <c r="LJF14" s="138"/>
      <c r="LJG14" s="138"/>
      <c r="LJH14" s="138"/>
      <c r="LJI14" s="138"/>
      <c r="LJJ14" s="138"/>
      <c r="LJK14" s="138"/>
      <c r="LJL14" s="138"/>
      <c r="LJM14" s="138"/>
      <c r="LJN14" s="138"/>
      <c r="LJO14" s="138"/>
      <c r="LJP14" s="138"/>
      <c r="LJQ14" s="138"/>
      <c r="LJR14" s="138"/>
      <c r="LJS14" s="138"/>
      <c r="LJT14" s="138"/>
      <c r="LJU14" s="138"/>
      <c r="LJV14" s="138"/>
      <c r="LJW14" s="138"/>
      <c r="LJX14" s="138"/>
      <c r="LJY14" s="138"/>
      <c r="LJZ14" s="138"/>
      <c r="LKA14" s="138"/>
      <c r="LKB14" s="138"/>
      <c r="LKC14" s="138"/>
      <c r="LKD14" s="138"/>
      <c r="LKE14" s="138"/>
      <c r="LKF14" s="138"/>
      <c r="LKG14" s="138"/>
      <c r="LKH14" s="138"/>
      <c r="LKI14" s="138"/>
      <c r="LKJ14" s="138"/>
      <c r="LKK14" s="138"/>
      <c r="LKL14" s="138"/>
      <c r="LKM14" s="138"/>
      <c r="LKN14" s="138"/>
      <c r="LKO14" s="138"/>
      <c r="LKP14" s="138"/>
      <c r="LKQ14" s="138"/>
      <c r="LKR14" s="138"/>
      <c r="LKS14" s="138"/>
      <c r="LKT14" s="138"/>
      <c r="LKU14" s="138"/>
      <c r="LKV14" s="138"/>
      <c r="LKW14" s="138"/>
      <c r="LKX14" s="138"/>
      <c r="LKY14" s="138"/>
      <c r="LKZ14" s="138"/>
      <c r="LLA14" s="138"/>
      <c r="LLB14" s="138"/>
      <c r="LLC14" s="138"/>
      <c r="LLD14" s="138"/>
      <c r="LLE14" s="138"/>
      <c r="LLF14" s="138"/>
      <c r="LLG14" s="138"/>
      <c r="LLH14" s="138"/>
      <c r="LLI14" s="138"/>
      <c r="LLJ14" s="138"/>
      <c r="LLK14" s="138"/>
      <c r="LLL14" s="138"/>
      <c r="LLM14" s="138"/>
      <c r="LLN14" s="138"/>
      <c r="LLO14" s="138"/>
      <c r="LLP14" s="138"/>
      <c r="LLQ14" s="138"/>
      <c r="LLR14" s="138"/>
      <c r="LLS14" s="138"/>
      <c r="LLT14" s="138"/>
      <c r="LLU14" s="138"/>
      <c r="LLV14" s="138"/>
      <c r="LLW14" s="138"/>
      <c r="LLX14" s="138"/>
      <c r="LLY14" s="138"/>
      <c r="LLZ14" s="138"/>
      <c r="LMA14" s="138"/>
      <c r="LMB14" s="138"/>
      <c r="LMC14" s="138"/>
      <c r="LMD14" s="138"/>
      <c r="LME14" s="138"/>
      <c r="LMF14" s="138"/>
      <c r="LMG14" s="138"/>
      <c r="LMH14" s="138"/>
      <c r="LMI14" s="138"/>
      <c r="LMJ14" s="138"/>
      <c r="LMK14" s="138"/>
      <c r="LML14" s="138"/>
      <c r="LMM14" s="138"/>
      <c r="LMN14" s="138"/>
      <c r="LMO14" s="138"/>
      <c r="LMP14" s="138"/>
      <c r="LMQ14" s="138"/>
      <c r="LMR14" s="138"/>
      <c r="LMS14" s="138"/>
      <c r="LMT14" s="138"/>
      <c r="LMU14" s="138"/>
      <c r="LMV14" s="138"/>
      <c r="LMW14" s="138"/>
      <c r="LMX14" s="138"/>
      <c r="LMY14" s="138"/>
      <c r="LMZ14" s="138"/>
      <c r="LNA14" s="138"/>
      <c r="LNB14" s="138"/>
      <c r="LNC14" s="138"/>
      <c r="LND14" s="138"/>
      <c r="LNE14" s="138"/>
      <c r="LNF14" s="138"/>
      <c r="LNG14" s="138"/>
      <c r="LNH14" s="138"/>
      <c r="LNI14" s="138"/>
      <c r="LNJ14" s="138"/>
      <c r="LNK14" s="138"/>
      <c r="LNL14" s="138"/>
      <c r="LNM14" s="138"/>
      <c r="LNN14" s="138"/>
      <c r="LNO14" s="138"/>
      <c r="LNP14" s="138"/>
      <c r="LNQ14" s="138"/>
      <c r="LNR14" s="138"/>
      <c r="LNS14" s="138"/>
      <c r="LNT14" s="138"/>
      <c r="LNU14" s="138"/>
      <c r="LNV14" s="138"/>
      <c r="LNW14" s="138"/>
      <c r="LNX14" s="138"/>
      <c r="LNY14" s="138"/>
      <c r="LNZ14" s="138"/>
      <c r="LOA14" s="138"/>
      <c r="LOB14" s="138"/>
      <c r="LOC14" s="138"/>
      <c r="LOD14" s="138"/>
      <c r="LOE14" s="138"/>
      <c r="LOF14" s="138"/>
      <c r="LOG14" s="138"/>
      <c r="LOH14" s="138"/>
      <c r="LOI14" s="138"/>
      <c r="LOJ14" s="138"/>
      <c r="LOK14" s="138"/>
      <c r="LOL14" s="138"/>
      <c r="LOM14" s="138"/>
      <c r="LON14" s="138"/>
      <c r="LOO14" s="138"/>
      <c r="LOP14" s="138"/>
      <c r="LOQ14" s="138"/>
      <c r="LOR14" s="138"/>
      <c r="LOS14" s="138"/>
      <c r="LOT14" s="138"/>
      <c r="LOU14" s="138"/>
      <c r="LOV14" s="138"/>
      <c r="LOW14" s="138"/>
      <c r="LOX14" s="138"/>
      <c r="LOY14" s="138"/>
      <c r="LOZ14" s="138"/>
      <c r="LPA14" s="138"/>
      <c r="LPB14" s="138"/>
      <c r="LPC14" s="138"/>
      <c r="LPD14" s="138"/>
      <c r="LPE14" s="138"/>
      <c r="LPF14" s="138"/>
      <c r="LPG14" s="138"/>
      <c r="LPH14" s="138"/>
      <c r="LPI14" s="138"/>
      <c r="LPJ14" s="138"/>
      <c r="LPK14" s="138"/>
      <c r="LPL14" s="138"/>
      <c r="LPM14" s="138"/>
      <c r="LPN14" s="138"/>
      <c r="LPO14" s="138"/>
      <c r="LPP14" s="138"/>
      <c r="LPQ14" s="138"/>
      <c r="LPR14" s="138"/>
      <c r="LPS14" s="138"/>
      <c r="LPT14" s="138"/>
      <c r="LPU14" s="138"/>
      <c r="LPV14" s="138"/>
      <c r="LPW14" s="138"/>
      <c r="LPX14" s="138"/>
      <c r="LPY14" s="138"/>
      <c r="LPZ14" s="138"/>
      <c r="LQA14" s="138"/>
      <c r="LQB14" s="138"/>
      <c r="LQC14" s="138"/>
      <c r="LQD14" s="138"/>
      <c r="LQE14" s="138"/>
      <c r="LQF14" s="138"/>
      <c r="LQG14" s="138"/>
      <c r="LQH14" s="138"/>
      <c r="LQI14" s="138"/>
      <c r="LQJ14" s="138"/>
      <c r="LQK14" s="138"/>
      <c r="LQL14" s="138"/>
      <c r="LQM14" s="138"/>
      <c r="LQN14" s="138"/>
      <c r="LQO14" s="138"/>
      <c r="LQP14" s="138"/>
      <c r="LQQ14" s="138"/>
      <c r="LQR14" s="138"/>
      <c r="LQS14" s="138"/>
      <c r="LQT14" s="138"/>
      <c r="LQU14" s="138"/>
      <c r="LQV14" s="138"/>
      <c r="LQW14" s="138"/>
      <c r="LQX14" s="138"/>
      <c r="LQY14" s="138"/>
      <c r="LQZ14" s="138"/>
      <c r="LRA14" s="138"/>
      <c r="LRB14" s="138"/>
      <c r="LRC14" s="138"/>
      <c r="LRD14" s="138"/>
      <c r="LRE14" s="138"/>
      <c r="LRF14" s="138"/>
      <c r="LRG14" s="138"/>
      <c r="LRH14" s="138"/>
      <c r="LRI14" s="138"/>
      <c r="LRJ14" s="138"/>
      <c r="LRK14" s="138"/>
      <c r="LRL14" s="138"/>
      <c r="LRM14" s="138"/>
      <c r="LRN14" s="138"/>
      <c r="LRO14" s="138"/>
      <c r="LRP14" s="138"/>
      <c r="LRQ14" s="138"/>
      <c r="LRR14" s="138"/>
      <c r="LRS14" s="138"/>
      <c r="LRT14" s="138"/>
      <c r="LRU14" s="138"/>
      <c r="LRV14" s="138"/>
      <c r="LRW14" s="138"/>
      <c r="LRX14" s="138"/>
      <c r="LRY14" s="138"/>
      <c r="LRZ14" s="138"/>
      <c r="LSA14" s="138"/>
      <c r="LSB14" s="138"/>
      <c r="LSC14" s="138"/>
      <c r="LSD14" s="138"/>
      <c r="LSE14" s="138"/>
      <c r="LSF14" s="138"/>
      <c r="LSG14" s="138"/>
      <c r="LSH14" s="138"/>
      <c r="LSI14" s="138"/>
      <c r="LSJ14" s="138"/>
      <c r="LSK14" s="138"/>
      <c r="LSL14" s="138"/>
      <c r="LSM14" s="138"/>
      <c r="LSN14" s="138"/>
      <c r="LSO14" s="138"/>
      <c r="LSP14" s="138"/>
      <c r="LSQ14" s="138"/>
      <c r="LSR14" s="138"/>
      <c r="LSS14" s="138"/>
      <c r="LST14" s="138"/>
      <c r="LSU14" s="138"/>
      <c r="LSV14" s="138"/>
      <c r="LSW14" s="138"/>
      <c r="LSX14" s="138"/>
      <c r="LSY14" s="138"/>
      <c r="LSZ14" s="138"/>
      <c r="LTA14" s="138"/>
      <c r="LTB14" s="138"/>
      <c r="LTC14" s="138"/>
      <c r="LTD14" s="138"/>
      <c r="LTE14" s="138"/>
      <c r="LTF14" s="138"/>
      <c r="LTG14" s="138"/>
      <c r="LTH14" s="138"/>
      <c r="LTI14" s="138"/>
      <c r="LTJ14" s="138"/>
      <c r="LTK14" s="138"/>
      <c r="LTL14" s="138"/>
      <c r="LTM14" s="138"/>
      <c r="LTN14" s="138"/>
      <c r="LTO14" s="138"/>
      <c r="LTP14" s="138"/>
      <c r="LTQ14" s="138"/>
      <c r="LTR14" s="138"/>
      <c r="LTS14" s="138"/>
      <c r="LTT14" s="138"/>
      <c r="LTU14" s="138"/>
      <c r="LTV14" s="138"/>
      <c r="LTW14" s="138"/>
      <c r="LTX14" s="138"/>
      <c r="LTY14" s="138"/>
      <c r="LTZ14" s="138"/>
      <c r="LUA14" s="138"/>
      <c r="LUB14" s="138"/>
      <c r="LUC14" s="138"/>
      <c r="LUD14" s="138"/>
      <c r="LUE14" s="138"/>
      <c r="LUF14" s="138"/>
      <c r="LUG14" s="138"/>
      <c r="LUH14" s="138"/>
      <c r="LUI14" s="138"/>
      <c r="LUJ14" s="138"/>
      <c r="LUK14" s="138"/>
      <c r="LUL14" s="138"/>
      <c r="LUM14" s="138"/>
      <c r="LUN14" s="138"/>
      <c r="LUO14" s="138"/>
      <c r="LUP14" s="138"/>
      <c r="LUQ14" s="138"/>
      <c r="LUR14" s="138"/>
      <c r="LUS14" s="138"/>
      <c r="LUT14" s="138"/>
      <c r="LUU14" s="138"/>
      <c r="LUV14" s="138"/>
      <c r="LUW14" s="138"/>
      <c r="LUX14" s="138"/>
      <c r="LUY14" s="138"/>
      <c r="LUZ14" s="138"/>
      <c r="LVA14" s="138"/>
      <c r="LVB14" s="138"/>
      <c r="LVC14" s="138"/>
      <c r="LVD14" s="138"/>
      <c r="LVE14" s="138"/>
      <c r="LVF14" s="138"/>
      <c r="LVG14" s="138"/>
      <c r="LVH14" s="138"/>
      <c r="LVI14" s="138"/>
      <c r="LVJ14" s="138"/>
      <c r="LVK14" s="138"/>
      <c r="LVL14" s="138"/>
      <c r="LVM14" s="138"/>
      <c r="LVN14" s="138"/>
      <c r="LVO14" s="138"/>
      <c r="LVP14" s="138"/>
      <c r="LVQ14" s="138"/>
      <c r="LVR14" s="138"/>
      <c r="LVS14" s="138"/>
      <c r="LVT14" s="138"/>
      <c r="LVU14" s="138"/>
      <c r="LVV14" s="138"/>
      <c r="LVW14" s="138"/>
      <c r="LVX14" s="138"/>
      <c r="LVY14" s="138"/>
      <c r="LVZ14" s="138"/>
      <c r="LWA14" s="138"/>
      <c r="LWB14" s="138"/>
      <c r="LWC14" s="138"/>
      <c r="LWD14" s="138"/>
      <c r="LWE14" s="138"/>
      <c r="LWF14" s="138"/>
      <c r="LWG14" s="138"/>
      <c r="LWH14" s="138"/>
      <c r="LWI14" s="138"/>
      <c r="LWJ14" s="138"/>
      <c r="LWK14" s="138"/>
      <c r="LWL14" s="138"/>
      <c r="LWM14" s="138"/>
      <c r="LWN14" s="138"/>
      <c r="LWO14" s="138"/>
      <c r="LWP14" s="138"/>
      <c r="LWQ14" s="138"/>
      <c r="LWR14" s="138"/>
      <c r="LWS14" s="138"/>
      <c r="LWT14" s="138"/>
      <c r="LWU14" s="138"/>
      <c r="LWV14" s="138"/>
      <c r="LWW14" s="138"/>
      <c r="LWX14" s="138"/>
      <c r="LWY14" s="138"/>
      <c r="LWZ14" s="138"/>
      <c r="LXA14" s="138"/>
      <c r="LXB14" s="138"/>
      <c r="LXC14" s="138"/>
      <c r="LXD14" s="138"/>
      <c r="LXE14" s="138"/>
      <c r="LXF14" s="138"/>
      <c r="LXG14" s="138"/>
      <c r="LXH14" s="138"/>
      <c r="LXI14" s="138"/>
      <c r="LXJ14" s="138"/>
      <c r="LXK14" s="138"/>
      <c r="LXL14" s="138"/>
      <c r="LXM14" s="138"/>
      <c r="LXN14" s="138"/>
      <c r="LXO14" s="138"/>
      <c r="LXP14" s="138"/>
      <c r="LXQ14" s="138"/>
      <c r="LXR14" s="138"/>
      <c r="LXS14" s="138"/>
      <c r="LXT14" s="138"/>
      <c r="LXU14" s="138"/>
      <c r="LXV14" s="138"/>
      <c r="LXW14" s="138"/>
      <c r="LXX14" s="138"/>
      <c r="LXY14" s="138"/>
      <c r="LXZ14" s="138"/>
      <c r="LYA14" s="138"/>
      <c r="LYB14" s="138"/>
      <c r="LYC14" s="138"/>
      <c r="LYD14" s="138"/>
      <c r="LYE14" s="138"/>
      <c r="LYF14" s="138"/>
      <c r="LYG14" s="138"/>
      <c r="LYH14" s="138"/>
      <c r="LYI14" s="138"/>
      <c r="LYJ14" s="138"/>
      <c r="LYK14" s="138"/>
      <c r="LYL14" s="138"/>
      <c r="LYM14" s="138"/>
      <c r="LYN14" s="138"/>
      <c r="LYO14" s="138"/>
      <c r="LYP14" s="138"/>
      <c r="LYQ14" s="138"/>
      <c r="LYR14" s="138"/>
      <c r="LYS14" s="138"/>
      <c r="LYT14" s="138"/>
      <c r="LYU14" s="138"/>
      <c r="LYV14" s="138"/>
      <c r="LYW14" s="138"/>
      <c r="LYX14" s="138"/>
      <c r="LYY14" s="138"/>
      <c r="LYZ14" s="138"/>
      <c r="LZA14" s="138"/>
      <c r="LZB14" s="138"/>
      <c r="LZC14" s="138"/>
      <c r="LZD14" s="138"/>
      <c r="LZE14" s="138"/>
      <c r="LZF14" s="138"/>
      <c r="LZG14" s="138"/>
      <c r="LZH14" s="138"/>
      <c r="LZI14" s="138"/>
      <c r="LZJ14" s="138"/>
      <c r="LZK14" s="138"/>
      <c r="LZL14" s="138"/>
      <c r="LZM14" s="138"/>
      <c r="LZN14" s="138"/>
      <c r="LZO14" s="138"/>
      <c r="LZP14" s="138"/>
      <c r="LZQ14" s="138"/>
      <c r="LZR14" s="138"/>
      <c r="LZS14" s="138"/>
      <c r="LZT14" s="138"/>
      <c r="LZU14" s="138"/>
      <c r="LZV14" s="138"/>
      <c r="LZW14" s="138"/>
      <c r="LZX14" s="138"/>
      <c r="LZY14" s="138"/>
      <c r="LZZ14" s="138"/>
      <c r="MAA14" s="138"/>
      <c r="MAB14" s="138"/>
      <c r="MAC14" s="138"/>
      <c r="MAD14" s="138"/>
      <c r="MAE14" s="138"/>
      <c r="MAF14" s="138"/>
      <c r="MAG14" s="138"/>
      <c r="MAH14" s="138"/>
      <c r="MAI14" s="138"/>
      <c r="MAJ14" s="138"/>
      <c r="MAK14" s="138"/>
      <c r="MAL14" s="138"/>
      <c r="MAM14" s="138"/>
      <c r="MAN14" s="138"/>
      <c r="MAO14" s="138"/>
      <c r="MAP14" s="138"/>
      <c r="MAQ14" s="138"/>
      <c r="MAR14" s="138"/>
      <c r="MAS14" s="138"/>
      <c r="MAT14" s="138"/>
      <c r="MAU14" s="138"/>
      <c r="MAV14" s="138"/>
      <c r="MAW14" s="138"/>
      <c r="MAX14" s="138"/>
      <c r="MAY14" s="138"/>
      <c r="MAZ14" s="138"/>
      <c r="MBA14" s="138"/>
      <c r="MBB14" s="138"/>
      <c r="MBC14" s="138"/>
      <c r="MBD14" s="138"/>
      <c r="MBE14" s="138"/>
      <c r="MBF14" s="138"/>
      <c r="MBG14" s="138"/>
      <c r="MBH14" s="138"/>
      <c r="MBI14" s="138"/>
      <c r="MBJ14" s="138"/>
      <c r="MBK14" s="138"/>
      <c r="MBL14" s="138"/>
      <c r="MBM14" s="138"/>
      <c r="MBN14" s="138"/>
      <c r="MBO14" s="138"/>
      <c r="MBP14" s="138"/>
      <c r="MBQ14" s="138"/>
      <c r="MBR14" s="138"/>
      <c r="MBS14" s="138"/>
      <c r="MBT14" s="138"/>
      <c r="MBU14" s="138"/>
      <c r="MBV14" s="138"/>
      <c r="MBW14" s="138"/>
      <c r="MBX14" s="138"/>
      <c r="MBY14" s="138"/>
      <c r="MBZ14" s="138"/>
      <c r="MCA14" s="138"/>
      <c r="MCB14" s="138"/>
      <c r="MCC14" s="138"/>
      <c r="MCD14" s="138"/>
      <c r="MCE14" s="138"/>
      <c r="MCF14" s="138"/>
      <c r="MCG14" s="138"/>
      <c r="MCH14" s="138"/>
      <c r="MCI14" s="138"/>
      <c r="MCJ14" s="138"/>
      <c r="MCK14" s="138"/>
      <c r="MCL14" s="138"/>
      <c r="MCM14" s="138"/>
      <c r="MCN14" s="138"/>
      <c r="MCO14" s="138"/>
      <c r="MCP14" s="138"/>
      <c r="MCQ14" s="138"/>
      <c r="MCR14" s="138"/>
      <c r="MCS14" s="138"/>
      <c r="MCT14" s="138"/>
      <c r="MCU14" s="138"/>
      <c r="MCV14" s="138"/>
      <c r="MCW14" s="138"/>
      <c r="MCX14" s="138"/>
      <c r="MCY14" s="138"/>
      <c r="MCZ14" s="138"/>
      <c r="MDA14" s="138"/>
      <c r="MDB14" s="138"/>
      <c r="MDC14" s="138"/>
      <c r="MDD14" s="138"/>
      <c r="MDE14" s="138"/>
      <c r="MDF14" s="138"/>
      <c r="MDG14" s="138"/>
      <c r="MDH14" s="138"/>
      <c r="MDI14" s="138"/>
      <c r="MDJ14" s="138"/>
      <c r="MDK14" s="138"/>
      <c r="MDL14" s="138"/>
      <c r="MDM14" s="138"/>
      <c r="MDN14" s="138"/>
      <c r="MDO14" s="138"/>
      <c r="MDP14" s="138"/>
      <c r="MDQ14" s="138"/>
      <c r="MDR14" s="138"/>
      <c r="MDS14" s="138"/>
      <c r="MDT14" s="138"/>
      <c r="MDU14" s="138"/>
      <c r="MDV14" s="138"/>
      <c r="MDW14" s="138"/>
      <c r="MDX14" s="138"/>
      <c r="MDY14" s="138"/>
      <c r="MDZ14" s="138"/>
      <c r="MEA14" s="138"/>
      <c r="MEB14" s="138"/>
      <c r="MEC14" s="138"/>
      <c r="MED14" s="138"/>
      <c r="MEE14" s="138"/>
      <c r="MEF14" s="138"/>
      <c r="MEG14" s="138"/>
      <c r="MEH14" s="138"/>
      <c r="MEI14" s="138"/>
      <c r="MEJ14" s="138"/>
      <c r="MEK14" s="138"/>
      <c r="MEL14" s="138"/>
      <c r="MEM14" s="138"/>
      <c r="MEN14" s="138"/>
      <c r="MEO14" s="138"/>
      <c r="MEP14" s="138"/>
      <c r="MEQ14" s="138"/>
      <c r="MER14" s="138"/>
      <c r="MES14" s="138"/>
      <c r="MET14" s="138"/>
      <c r="MEU14" s="138"/>
      <c r="MEV14" s="138"/>
      <c r="MEW14" s="138"/>
      <c r="MEX14" s="138"/>
      <c r="MEY14" s="138"/>
      <c r="MEZ14" s="138"/>
      <c r="MFA14" s="138"/>
      <c r="MFB14" s="138"/>
      <c r="MFC14" s="138"/>
      <c r="MFD14" s="138"/>
      <c r="MFE14" s="138"/>
      <c r="MFF14" s="138"/>
      <c r="MFG14" s="138"/>
      <c r="MFH14" s="138"/>
      <c r="MFI14" s="138"/>
      <c r="MFJ14" s="138"/>
      <c r="MFK14" s="138"/>
      <c r="MFL14" s="138"/>
      <c r="MFM14" s="138"/>
      <c r="MFN14" s="138"/>
      <c r="MFO14" s="138"/>
      <c r="MFP14" s="138"/>
      <c r="MFQ14" s="138"/>
      <c r="MFR14" s="138"/>
      <c r="MFS14" s="138"/>
      <c r="MFT14" s="138"/>
      <c r="MFU14" s="138"/>
      <c r="MFV14" s="138"/>
      <c r="MFW14" s="138"/>
      <c r="MFX14" s="138"/>
      <c r="MFY14" s="138"/>
      <c r="MFZ14" s="138"/>
      <c r="MGA14" s="138"/>
      <c r="MGB14" s="138"/>
      <c r="MGC14" s="138"/>
      <c r="MGD14" s="138"/>
      <c r="MGE14" s="138"/>
      <c r="MGF14" s="138"/>
      <c r="MGG14" s="138"/>
      <c r="MGH14" s="138"/>
      <c r="MGI14" s="138"/>
      <c r="MGJ14" s="138"/>
      <c r="MGK14" s="138"/>
      <c r="MGL14" s="138"/>
      <c r="MGM14" s="138"/>
      <c r="MGN14" s="138"/>
      <c r="MGO14" s="138"/>
      <c r="MGP14" s="138"/>
      <c r="MGQ14" s="138"/>
      <c r="MGR14" s="138"/>
      <c r="MGS14" s="138"/>
      <c r="MGT14" s="138"/>
      <c r="MGU14" s="138"/>
      <c r="MGV14" s="138"/>
      <c r="MGW14" s="138"/>
      <c r="MGX14" s="138"/>
      <c r="MGY14" s="138"/>
      <c r="MGZ14" s="138"/>
      <c r="MHA14" s="138"/>
      <c r="MHB14" s="138"/>
      <c r="MHC14" s="138"/>
      <c r="MHD14" s="138"/>
      <c r="MHE14" s="138"/>
      <c r="MHF14" s="138"/>
      <c r="MHG14" s="138"/>
      <c r="MHH14" s="138"/>
      <c r="MHI14" s="138"/>
      <c r="MHJ14" s="138"/>
      <c r="MHK14" s="138"/>
      <c r="MHL14" s="138"/>
      <c r="MHM14" s="138"/>
      <c r="MHN14" s="138"/>
      <c r="MHO14" s="138"/>
      <c r="MHP14" s="138"/>
      <c r="MHQ14" s="138"/>
      <c r="MHR14" s="138"/>
      <c r="MHS14" s="138"/>
      <c r="MHT14" s="138"/>
      <c r="MHU14" s="138"/>
      <c r="MHV14" s="138"/>
      <c r="MHW14" s="138"/>
      <c r="MHX14" s="138"/>
      <c r="MHY14" s="138"/>
      <c r="MHZ14" s="138"/>
      <c r="MIA14" s="138"/>
      <c r="MIB14" s="138"/>
      <c r="MIC14" s="138"/>
      <c r="MID14" s="138"/>
      <c r="MIE14" s="138"/>
      <c r="MIF14" s="138"/>
      <c r="MIG14" s="138"/>
      <c r="MIH14" s="138"/>
      <c r="MII14" s="138"/>
      <c r="MIJ14" s="138"/>
      <c r="MIK14" s="138"/>
      <c r="MIL14" s="138"/>
      <c r="MIM14" s="138"/>
      <c r="MIN14" s="138"/>
      <c r="MIO14" s="138"/>
      <c r="MIP14" s="138"/>
      <c r="MIQ14" s="138"/>
      <c r="MIR14" s="138"/>
      <c r="MIS14" s="138"/>
      <c r="MIT14" s="138"/>
      <c r="MIU14" s="138"/>
      <c r="MIV14" s="138"/>
      <c r="MIW14" s="138"/>
      <c r="MIX14" s="138"/>
      <c r="MIY14" s="138"/>
      <c r="MIZ14" s="138"/>
      <c r="MJA14" s="138"/>
      <c r="MJB14" s="138"/>
      <c r="MJC14" s="138"/>
      <c r="MJD14" s="138"/>
      <c r="MJE14" s="138"/>
      <c r="MJF14" s="138"/>
      <c r="MJG14" s="138"/>
      <c r="MJH14" s="138"/>
      <c r="MJI14" s="138"/>
      <c r="MJJ14" s="138"/>
      <c r="MJK14" s="138"/>
      <c r="MJL14" s="138"/>
      <c r="MJM14" s="138"/>
      <c r="MJN14" s="138"/>
      <c r="MJO14" s="138"/>
      <c r="MJP14" s="138"/>
      <c r="MJQ14" s="138"/>
      <c r="MJR14" s="138"/>
      <c r="MJS14" s="138"/>
      <c r="MJT14" s="138"/>
      <c r="MJU14" s="138"/>
      <c r="MJV14" s="138"/>
      <c r="MJW14" s="138"/>
      <c r="MJX14" s="138"/>
      <c r="MJY14" s="138"/>
      <c r="MJZ14" s="138"/>
      <c r="MKA14" s="138"/>
      <c r="MKB14" s="138"/>
      <c r="MKC14" s="138"/>
      <c r="MKD14" s="138"/>
      <c r="MKE14" s="138"/>
      <c r="MKF14" s="138"/>
      <c r="MKG14" s="138"/>
      <c r="MKH14" s="138"/>
      <c r="MKI14" s="138"/>
      <c r="MKJ14" s="138"/>
      <c r="MKK14" s="138"/>
      <c r="MKL14" s="138"/>
      <c r="MKM14" s="138"/>
      <c r="MKN14" s="138"/>
      <c r="MKO14" s="138"/>
      <c r="MKP14" s="138"/>
      <c r="MKQ14" s="138"/>
      <c r="MKR14" s="138"/>
      <c r="MKS14" s="138"/>
      <c r="MKT14" s="138"/>
      <c r="MKU14" s="138"/>
      <c r="MKV14" s="138"/>
      <c r="MKW14" s="138"/>
      <c r="MKX14" s="138"/>
      <c r="MKY14" s="138"/>
      <c r="MKZ14" s="138"/>
      <c r="MLA14" s="138"/>
      <c r="MLB14" s="138"/>
      <c r="MLC14" s="138"/>
      <c r="MLD14" s="138"/>
      <c r="MLE14" s="138"/>
      <c r="MLF14" s="138"/>
      <c r="MLG14" s="138"/>
      <c r="MLH14" s="138"/>
      <c r="MLI14" s="138"/>
      <c r="MLJ14" s="138"/>
      <c r="MLK14" s="138"/>
      <c r="MLL14" s="138"/>
      <c r="MLM14" s="138"/>
      <c r="MLN14" s="138"/>
      <c r="MLO14" s="138"/>
      <c r="MLP14" s="138"/>
      <c r="MLQ14" s="138"/>
      <c r="MLR14" s="138"/>
      <c r="MLS14" s="138"/>
      <c r="MLT14" s="138"/>
      <c r="MLU14" s="138"/>
      <c r="MLV14" s="138"/>
      <c r="MLW14" s="138"/>
      <c r="MLX14" s="138"/>
      <c r="MLY14" s="138"/>
      <c r="MLZ14" s="138"/>
      <c r="MMA14" s="138"/>
      <c r="MMB14" s="138"/>
      <c r="MMC14" s="138"/>
      <c r="MMD14" s="138"/>
      <c r="MME14" s="138"/>
      <c r="MMF14" s="138"/>
      <c r="MMG14" s="138"/>
      <c r="MMH14" s="138"/>
      <c r="MMI14" s="138"/>
      <c r="MMJ14" s="138"/>
      <c r="MMK14" s="138"/>
      <c r="MML14" s="138"/>
      <c r="MMM14" s="138"/>
      <c r="MMN14" s="138"/>
      <c r="MMO14" s="138"/>
      <c r="MMP14" s="138"/>
      <c r="MMQ14" s="138"/>
      <c r="MMR14" s="138"/>
      <c r="MMS14" s="138"/>
      <c r="MMT14" s="138"/>
      <c r="MMU14" s="138"/>
      <c r="MMV14" s="138"/>
      <c r="MMW14" s="138"/>
      <c r="MMX14" s="138"/>
      <c r="MMY14" s="138"/>
      <c r="MMZ14" s="138"/>
      <c r="MNA14" s="138"/>
      <c r="MNB14" s="138"/>
      <c r="MNC14" s="138"/>
      <c r="MND14" s="138"/>
      <c r="MNE14" s="138"/>
      <c r="MNF14" s="138"/>
      <c r="MNG14" s="138"/>
      <c r="MNH14" s="138"/>
      <c r="MNI14" s="138"/>
      <c r="MNJ14" s="138"/>
      <c r="MNK14" s="138"/>
      <c r="MNL14" s="138"/>
      <c r="MNM14" s="138"/>
      <c r="MNN14" s="138"/>
      <c r="MNO14" s="138"/>
      <c r="MNP14" s="138"/>
      <c r="MNQ14" s="138"/>
      <c r="MNR14" s="138"/>
      <c r="MNS14" s="138"/>
      <c r="MNT14" s="138"/>
      <c r="MNU14" s="138"/>
      <c r="MNV14" s="138"/>
      <c r="MNW14" s="138"/>
      <c r="MNX14" s="138"/>
      <c r="MNY14" s="138"/>
      <c r="MNZ14" s="138"/>
      <c r="MOA14" s="138"/>
      <c r="MOB14" s="138"/>
      <c r="MOC14" s="138"/>
      <c r="MOD14" s="138"/>
      <c r="MOE14" s="138"/>
      <c r="MOF14" s="138"/>
      <c r="MOG14" s="138"/>
      <c r="MOH14" s="138"/>
      <c r="MOI14" s="138"/>
      <c r="MOJ14" s="138"/>
      <c r="MOK14" s="138"/>
      <c r="MOL14" s="138"/>
      <c r="MOM14" s="138"/>
      <c r="MON14" s="138"/>
      <c r="MOO14" s="138"/>
      <c r="MOP14" s="138"/>
      <c r="MOQ14" s="138"/>
      <c r="MOR14" s="138"/>
      <c r="MOS14" s="138"/>
      <c r="MOT14" s="138"/>
      <c r="MOU14" s="138"/>
      <c r="MOV14" s="138"/>
      <c r="MOW14" s="138"/>
      <c r="MOX14" s="138"/>
      <c r="MOY14" s="138"/>
      <c r="MOZ14" s="138"/>
      <c r="MPA14" s="138"/>
      <c r="MPB14" s="138"/>
      <c r="MPC14" s="138"/>
      <c r="MPD14" s="138"/>
      <c r="MPE14" s="138"/>
      <c r="MPF14" s="138"/>
      <c r="MPG14" s="138"/>
      <c r="MPH14" s="138"/>
      <c r="MPI14" s="138"/>
      <c r="MPJ14" s="138"/>
      <c r="MPK14" s="138"/>
      <c r="MPL14" s="138"/>
      <c r="MPM14" s="138"/>
      <c r="MPN14" s="138"/>
      <c r="MPO14" s="138"/>
      <c r="MPP14" s="138"/>
      <c r="MPQ14" s="138"/>
      <c r="MPR14" s="138"/>
      <c r="MPS14" s="138"/>
      <c r="MPT14" s="138"/>
      <c r="MPU14" s="138"/>
      <c r="MPV14" s="138"/>
      <c r="MPW14" s="138"/>
      <c r="MPX14" s="138"/>
      <c r="MPY14" s="138"/>
      <c r="MPZ14" s="138"/>
      <c r="MQA14" s="138"/>
      <c r="MQB14" s="138"/>
      <c r="MQC14" s="138"/>
      <c r="MQD14" s="138"/>
      <c r="MQE14" s="138"/>
      <c r="MQF14" s="138"/>
      <c r="MQG14" s="138"/>
      <c r="MQH14" s="138"/>
      <c r="MQI14" s="138"/>
      <c r="MQJ14" s="138"/>
      <c r="MQK14" s="138"/>
      <c r="MQL14" s="138"/>
      <c r="MQM14" s="138"/>
      <c r="MQN14" s="138"/>
      <c r="MQO14" s="138"/>
      <c r="MQP14" s="138"/>
      <c r="MQQ14" s="138"/>
      <c r="MQR14" s="138"/>
      <c r="MQS14" s="138"/>
      <c r="MQT14" s="138"/>
      <c r="MQU14" s="138"/>
      <c r="MQV14" s="138"/>
      <c r="MQW14" s="138"/>
      <c r="MQX14" s="138"/>
      <c r="MQY14" s="138"/>
      <c r="MQZ14" s="138"/>
      <c r="MRA14" s="138"/>
      <c r="MRB14" s="138"/>
      <c r="MRC14" s="138"/>
      <c r="MRD14" s="138"/>
      <c r="MRE14" s="138"/>
      <c r="MRF14" s="138"/>
      <c r="MRG14" s="138"/>
      <c r="MRH14" s="138"/>
      <c r="MRI14" s="138"/>
      <c r="MRJ14" s="138"/>
      <c r="MRK14" s="138"/>
      <c r="MRL14" s="138"/>
      <c r="MRM14" s="138"/>
      <c r="MRN14" s="138"/>
      <c r="MRO14" s="138"/>
      <c r="MRP14" s="138"/>
      <c r="MRQ14" s="138"/>
      <c r="MRR14" s="138"/>
      <c r="MRS14" s="138"/>
      <c r="MRT14" s="138"/>
      <c r="MRU14" s="138"/>
      <c r="MRV14" s="138"/>
      <c r="MRW14" s="138"/>
      <c r="MRX14" s="138"/>
      <c r="MRY14" s="138"/>
      <c r="MRZ14" s="138"/>
      <c r="MSA14" s="138"/>
      <c r="MSB14" s="138"/>
      <c r="MSC14" s="138"/>
      <c r="MSD14" s="138"/>
      <c r="MSE14" s="138"/>
      <c r="MSF14" s="138"/>
      <c r="MSG14" s="138"/>
      <c r="MSH14" s="138"/>
      <c r="MSI14" s="138"/>
      <c r="MSJ14" s="138"/>
      <c r="MSK14" s="138"/>
      <c r="MSL14" s="138"/>
      <c r="MSM14" s="138"/>
      <c r="MSN14" s="138"/>
      <c r="MSO14" s="138"/>
      <c r="MSP14" s="138"/>
      <c r="MSQ14" s="138"/>
      <c r="MSR14" s="138"/>
      <c r="MSS14" s="138"/>
      <c r="MST14" s="138"/>
      <c r="MSU14" s="138"/>
      <c r="MSV14" s="138"/>
      <c r="MSW14" s="138"/>
      <c r="MSX14" s="138"/>
      <c r="MSY14" s="138"/>
      <c r="MSZ14" s="138"/>
      <c r="MTA14" s="138"/>
      <c r="MTB14" s="138"/>
      <c r="MTC14" s="138"/>
      <c r="MTD14" s="138"/>
      <c r="MTE14" s="138"/>
      <c r="MTF14" s="138"/>
      <c r="MTG14" s="138"/>
      <c r="MTH14" s="138"/>
      <c r="MTI14" s="138"/>
      <c r="MTJ14" s="138"/>
      <c r="MTK14" s="138"/>
      <c r="MTL14" s="138"/>
      <c r="MTM14" s="138"/>
      <c r="MTN14" s="138"/>
      <c r="MTO14" s="138"/>
      <c r="MTP14" s="138"/>
      <c r="MTQ14" s="138"/>
      <c r="MTR14" s="138"/>
      <c r="MTS14" s="138"/>
      <c r="MTT14" s="138"/>
      <c r="MTU14" s="138"/>
      <c r="MTV14" s="138"/>
      <c r="MTW14" s="138"/>
      <c r="MTX14" s="138"/>
      <c r="MTY14" s="138"/>
      <c r="MTZ14" s="138"/>
      <c r="MUA14" s="138"/>
      <c r="MUB14" s="138"/>
      <c r="MUC14" s="138"/>
      <c r="MUD14" s="138"/>
      <c r="MUE14" s="138"/>
      <c r="MUF14" s="138"/>
      <c r="MUG14" s="138"/>
      <c r="MUH14" s="138"/>
      <c r="MUI14" s="138"/>
      <c r="MUJ14" s="138"/>
      <c r="MUK14" s="138"/>
      <c r="MUL14" s="138"/>
      <c r="MUM14" s="138"/>
      <c r="MUN14" s="138"/>
      <c r="MUO14" s="138"/>
      <c r="MUP14" s="138"/>
      <c r="MUQ14" s="138"/>
      <c r="MUR14" s="138"/>
      <c r="MUS14" s="138"/>
      <c r="MUT14" s="138"/>
      <c r="MUU14" s="138"/>
      <c r="MUV14" s="138"/>
      <c r="MUW14" s="138"/>
      <c r="MUX14" s="138"/>
      <c r="MUY14" s="138"/>
      <c r="MUZ14" s="138"/>
      <c r="MVA14" s="138"/>
      <c r="MVB14" s="138"/>
      <c r="MVC14" s="138"/>
      <c r="MVD14" s="138"/>
      <c r="MVE14" s="138"/>
      <c r="MVF14" s="138"/>
      <c r="MVG14" s="138"/>
      <c r="MVH14" s="138"/>
      <c r="MVI14" s="138"/>
      <c r="MVJ14" s="138"/>
      <c r="MVK14" s="138"/>
      <c r="MVL14" s="138"/>
      <c r="MVM14" s="138"/>
      <c r="MVN14" s="138"/>
      <c r="MVO14" s="138"/>
      <c r="MVP14" s="138"/>
      <c r="MVQ14" s="138"/>
      <c r="MVR14" s="138"/>
      <c r="MVS14" s="138"/>
      <c r="MVT14" s="138"/>
      <c r="MVU14" s="138"/>
      <c r="MVV14" s="138"/>
      <c r="MVW14" s="138"/>
      <c r="MVX14" s="138"/>
      <c r="MVY14" s="138"/>
      <c r="MVZ14" s="138"/>
      <c r="MWA14" s="138"/>
      <c r="MWB14" s="138"/>
      <c r="MWC14" s="138"/>
      <c r="MWD14" s="138"/>
      <c r="MWE14" s="138"/>
      <c r="MWF14" s="138"/>
      <c r="MWG14" s="138"/>
      <c r="MWH14" s="138"/>
      <c r="MWI14" s="138"/>
      <c r="MWJ14" s="138"/>
      <c r="MWK14" s="138"/>
      <c r="MWL14" s="138"/>
      <c r="MWM14" s="138"/>
      <c r="MWN14" s="138"/>
      <c r="MWO14" s="138"/>
      <c r="MWP14" s="138"/>
      <c r="MWQ14" s="138"/>
      <c r="MWR14" s="138"/>
      <c r="MWS14" s="138"/>
      <c r="MWT14" s="138"/>
      <c r="MWU14" s="138"/>
      <c r="MWV14" s="138"/>
      <c r="MWW14" s="138"/>
      <c r="MWX14" s="138"/>
      <c r="MWY14" s="138"/>
      <c r="MWZ14" s="138"/>
      <c r="MXA14" s="138"/>
      <c r="MXB14" s="138"/>
      <c r="MXC14" s="138"/>
      <c r="MXD14" s="138"/>
      <c r="MXE14" s="138"/>
      <c r="MXF14" s="138"/>
      <c r="MXG14" s="138"/>
      <c r="MXH14" s="138"/>
      <c r="MXI14" s="138"/>
      <c r="MXJ14" s="138"/>
      <c r="MXK14" s="138"/>
      <c r="MXL14" s="138"/>
      <c r="MXM14" s="138"/>
      <c r="MXN14" s="138"/>
      <c r="MXO14" s="138"/>
      <c r="MXP14" s="138"/>
      <c r="MXQ14" s="138"/>
      <c r="MXR14" s="138"/>
      <c r="MXS14" s="138"/>
      <c r="MXT14" s="138"/>
      <c r="MXU14" s="138"/>
      <c r="MXV14" s="138"/>
      <c r="MXW14" s="138"/>
      <c r="MXX14" s="138"/>
      <c r="MXY14" s="138"/>
      <c r="MXZ14" s="138"/>
      <c r="MYA14" s="138"/>
      <c r="MYB14" s="138"/>
      <c r="MYC14" s="138"/>
      <c r="MYD14" s="138"/>
      <c r="MYE14" s="138"/>
      <c r="MYF14" s="138"/>
      <c r="MYG14" s="138"/>
      <c r="MYH14" s="138"/>
      <c r="MYI14" s="138"/>
      <c r="MYJ14" s="138"/>
      <c r="MYK14" s="138"/>
      <c r="MYL14" s="138"/>
      <c r="MYM14" s="138"/>
      <c r="MYN14" s="138"/>
      <c r="MYO14" s="138"/>
      <c r="MYP14" s="138"/>
      <c r="MYQ14" s="138"/>
      <c r="MYR14" s="138"/>
      <c r="MYS14" s="138"/>
      <c r="MYT14" s="138"/>
      <c r="MYU14" s="138"/>
      <c r="MYV14" s="138"/>
      <c r="MYW14" s="138"/>
      <c r="MYX14" s="138"/>
      <c r="MYY14" s="138"/>
      <c r="MYZ14" s="138"/>
      <c r="MZA14" s="138"/>
      <c r="MZB14" s="138"/>
      <c r="MZC14" s="138"/>
      <c r="MZD14" s="138"/>
      <c r="MZE14" s="138"/>
      <c r="MZF14" s="138"/>
      <c r="MZG14" s="138"/>
      <c r="MZH14" s="138"/>
      <c r="MZI14" s="138"/>
      <c r="MZJ14" s="138"/>
      <c r="MZK14" s="138"/>
      <c r="MZL14" s="138"/>
      <c r="MZM14" s="138"/>
      <c r="MZN14" s="138"/>
      <c r="MZO14" s="138"/>
      <c r="MZP14" s="138"/>
      <c r="MZQ14" s="138"/>
      <c r="MZR14" s="138"/>
      <c r="MZS14" s="138"/>
      <c r="MZT14" s="138"/>
      <c r="MZU14" s="138"/>
      <c r="MZV14" s="138"/>
      <c r="MZW14" s="138"/>
      <c r="MZX14" s="138"/>
      <c r="MZY14" s="138"/>
      <c r="MZZ14" s="138"/>
      <c r="NAA14" s="138"/>
      <c r="NAB14" s="138"/>
      <c r="NAC14" s="138"/>
      <c r="NAD14" s="138"/>
      <c r="NAE14" s="138"/>
      <c r="NAF14" s="138"/>
      <c r="NAG14" s="138"/>
      <c r="NAH14" s="138"/>
      <c r="NAI14" s="138"/>
      <c r="NAJ14" s="138"/>
      <c r="NAK14" s="138"/>
      <c r="NAL14" s="138"/>
      <c r="NAM14" s="138"/>
      <c r="NAN14" s="138"/>
      <c r="NAO14" s="138"/>
      <c r="NAP14" s="138"/>
      <c r="NAQ14" s="138"/>
      <c r="NAR14" s="138"/>
      <c r="NAS14" s="138"/>
      <c r="NAT14" s="138"/>
      <c r="NAU14" s="138"/>
      <c r="NAV14" s="138"/>
      <c r="NAW14" s="138"/>
      <c r="NAX14" s="138"/>
      <c r="NAY14" s="138"/>
      <c r="NAZ14" s="138"/>
      <c r="NBA14" s="138"/>
      <c r="NBB14" s="138"/>
      <c r="NBC14" s="138"/>
      <c r="NBD14" s="138"/>
      <c r="NBE14" s="138"/>
      <c r="NBF14" s="138"/>
      <c r="NBG14" s="138"/>
      <c r="NBH14" s="138"/>
      <c r="NBI14" s="138"/>
      <c r="NBJ14" s="138"/>
      <c r="NBK14" s="138"/>
      <c r="NBL14" s="138"/>
      <c r="NBM14" s="138"/>
      <c r="NBN14" s="138"/>
      <c r="NBO14" s="138"/>
      <c r="NBP14" s="138"/>
      <c r="NBQ14" s="138"/>
      <c r="NBR14" s="138"/>
      <c r="NBS14" s="138"/>
      <c r="NBT14" s="138"/>
      <c r="NBU14" s="138"/>
      <c r="NBV14" s="138"/>
      <c r="NBW14" s="138"/>
      <c r="NBX14" s="138"/>
      <c r="NBY14" s="138"/>
      <c r="NBZ14" s="138"/>
      <c r="NCA14" s="138"/>
      <c r="NCB14" s="138"/>
      <c r="NCC14" s="138"/>
      <c r="NCD14" s="138"/>
      <c r="NCE14" s="138"/>
      <c r="NCF14" s="138"/>
      <c r="NCG14" s="138"/>
      <c r="NCH14" s="138"/>
      <c r="NCI14" s="138"/>
      <c r="NCJ14" s="138"/>
      <c r="NCK14" s="138"/>
      <c r="NCL14" s="138"/>
      <c r="NCM14" s="138"/>
      <c r="NCN14" s="138"/>
      <c r="NCO14" s="138"/>
      <c r="NCP14" s="138"/>
      <c r="NCQ14" s="138"/>
      <c r="NCR14" s="138"/>
      <c r="NCS14" s="138"/>
      <c r="NCT14" s="138"/>
      <c r="NCU14" s="138"/>
      <c r="NCV14" s="138"/>
      <c r="NCW14" s="138"/>
      <c r="NCX14" s="138"/>
      <c r="NCY14" s="138"/>
      <c r="NCZ14" s="138"/>
      <c r="NDA14" s="138"/>
      <c r="NDB14" s="138"/>
      <c r="NDC14" s="138"/>
      <c r="NDD14" s="138"/>
      <c r="NDE14" s="138"/>
      <c r="NDF14" s="138"/>
      <c r="NDG14" s="138"/>
      <c r="NDH14" s="138"/>
      <c r="NDI14" s="138"/>
      <c r="NDJ14" s="138"/>
      <c r="NDK14" s="138"/>
      <c r="NDL14" s="138"/>
      <c r="NDM14" s="138"/>
      <c r="NDN14" s="138"/>
      <c r="NDO14" s="138"/>
      <c r="NDP14" s="138"/>
      <c r="NDQ14" s="138"/>
      <c r="NDR14" s="138"/>
      <c r="NDS14" s="138"/>
      <c r="NDT14" s="138"/>
      <c r="NDU14" s="138"/>
      <c r="NDV14" s="138"/>
      <c r="NDW14" s="138"/>
      <c r="NDX14" s="138"/>
      <c r="NDY14" s="138"/>
      <c r="NDZ14" s="138"/>
      <c r="NEA14" s="138"/>
      <c r="NEB14" s="138"/>
      <c r="NEC14" s="138"/>
      <c r="NED14" s="138"/>
      <c r="NEE14" s="138"/>
      <c r="NEF14" s="138"/>
      <c r="NEG14" s="138"/>
      <c r="NEH14" s="138"/>
      <c r="NEI14" s="138"/>
      <c r="NEJ14" s="138"/>
      <c r="NEK14" s="138"/>
      <c r="NEL14" s="138"/>
      <c r="NEM14" s="138"/>
      <c r="NEN14" s="138"/>
      <c r="NEO14" s="138"/>
      <c r="NEP14" s="138"/>
      <c r="NEQ14" s="138"/>
      <c r="NER14" s="138"/>
      <c r="NES14" s="138"/>
      <c r="NET14" s="138"/>
      <c r="NEU14" s="138"/>
      <c r="NEV14" s="138"/>
      <c r="NEW14" s="138"/>
      <c r="NEX14" s="138"/>
      <c r="NEY14" s="138"/>
      <c r="NEZ14" s="138"/>
      <c r="NFA14" s="138"/>
      <c r="NFB14" s="138"/>
      <c r="NFC14" s="138"/>
      <c r="NFD14" s="138"/>
      <c r="NFE14" s="138"/>
      <c r="NFF14" s="138"/>
      <c r="NFG14" s="138"/>
      <c r="NFH14" s="138"/>
      <c r="NFI14" s="138"/>
      <c r="NFJ14" s="138"/>
      <c r="NFK14" s="138"/>
      <c r="NFL14" s="138"/>
      <c r="NFM14" s="138"/>
      <c r="NFN14" s="138"/>
      <c r="NFO14" s="138"/>
      <c r="NFP14" s="138"/>
      <c r="NFQ14" s="138"/>
      <c r="NFR14" s="138"/>
      <c r="NFS14" s="138"/>
      <c r="NFT14" s="138"/>
      <c r="NFU14" s="138"/>
      <c r="NFV14" s="138"/>
      <c r="NFW14" s="138"/>
      <c r="NFX14" s="138"/>
      <c r="NFY14" s="138"/>
      <c r="NFZ14" s="138"/>
      <c r="NGA14" s="138"/>
      <c r="NGB14" s="138"/>
      <c r="NGC14" s="138"/>
      <c r="NGD14" s="138"/>
      <c r="NGE14" s="138"/>
      <c r="NGF14" s="138"/>
      <c r="NGG14" s="138"/>
      <c r="NGH14" s="138"/>
      <c r="NGI14" s="138"/>
      <c r="NGJ14" s="138"/>
      <c r="NGK14" s="138"/>
      <c r="NGL14" s="138"/>
      <c r="NGM14" s="138"/>
      <c r="NGN14" s="138"/>
      <c r="NGO14" s="138"/>
      <c r="NGP14" s="138"/>
      <c r="NGQ14" s="138"/>
      <c r="NGR14" s="138"/>
      <c r="NGS14" s="138"/>
      <c r="NGT14" s="138"/>
      <c r="NGU14" s="138"/>
      <c r="NGV14" s="138"/>
      <c r="NGW14" s="138"/>
      <c r="NGX14" s="138"/>
      <c r="NGY14" s="138"/>
      <c r="NGZ14" s="138"/>
      <c r="NHA14" s="138"/>
      <c r="NHB14" s="138"/>
      <c r="NHC14" s="138"/>
      <c r="NHD14" s="138"/>
      <c r="NHE14" s="138"/>
      <c r="NHF14" s="138"/>
      <c r="NHG14" s="138"/>
      <c r="NHH14" s="138"/>
      <c r="NHI14" s="138"/>
      <c r="NHJ14" s="138"/>
      <c r="NHK14" s="138"/>
      <c r="NHL14" s="138"/>
      <c r="NHM14" s="138"/>
      <c r="NHN14" s="138"/>
      <c r="NHO14" s="138"/>
      <c r="NHP14" s="138"/>
      <c r="NHQ14" s="138"/>
      <c r="NHR14" s="138"/>
      <c r="NHS14" s="138"/>
      <c r="NHT14" s="138"/>
      <c r="NHU14" s="138"/>
      <c r="NHV14" s="138"/>
      <c r="NHW14" s="138"/>
      <c r="NHX14" s="138"/>
      <c r="NHY14" s="138"/>
      <c r="NHZ14" s="138"/>
      <c r="NIA14" s="138"/>
      <c r="NIB14" s="138"/>
      <c r="NIC14" s="138"/>
      <c r="NID14" s="138"/>
      <c r="NIE14" s="138"/>
      <c r="NIF14" s="138"/>
      <c r="NIG14" s="138"/>
      <c r="NIH14" s="138"/>
      <c r="NII14" s="138"/>
      <c r="NIJ14" s="138"/>
      <c r="NIK14" s="138"/>
      <c r="NIL14" s="138"/>
      <c r="NIM14" s="138"/>
      <c r="NIN14" s="138"/>
      <c r="NIO14" s="138"/>
      <c r="NIP14" s="138"/>
      <c r="NIQ14" s="138"/>
      <c r="NIR14" s="138"/>
      <c r="NIS14" s="138"/>
      <c r="NIT14" s="138"/>
      <c r="NIU14" s="138"/>
      <c r="NIV14" s="138"/>
      <c r="NIW14" s="138"/>
      <c r="NIX14" s="138"/>
      <c r="NIY14" s="138"/>
      <c r="NIZ14" s="138"/>
      <c r="NJA14" s="138"/>
      <c r="NJB14" s="138"/>
      <c r="NJC14" s="138"/>
      <c r="NJD14" s="138"/>
      <c r="NJE14" s="138"/>
      <c r="NJF14" s="138"/>
      <c r="NJG14" s="138"/>
      <c r="NJH14" s="138"/>
      <c r="NJI14" s="138"/>
      <c r="NJJ14" s="138"/>
      <c r="NJK14" s="138"/>
      <c r="NJL14" s="138"/>
      <c r="NJM14" s="138"/>
      <c r="NJN14" s="138"/>
      <c r="NJO14" s="138"/>
      <c r="NJP14" s="138"/>
      <c r="NJQ14" s="138"/>
      <c r="NJR14" s="138"/>
      <c r="NJS14" s="138"/>
      <c r="NJT14" s="138"/>
      <c r="NJU14" s="138"/>
      <c r="NJV14" s="138"/>
      <c r="NJW14" s="138"/>
      <c r="NJX14" s="138"/>
      <c r="NJY14" s="138"/>
      <c r="NJZ14" s="138"/>
      <c r="NKA14" s="138"/>
      <c r="NKB14" s="138"/>
      <c r="NKC14" s="138"/>
      <c r="NKD14" s="138"/>
      <c r="NKE14" s="138"/>
      <c r="NKF14" s="138"/>
      <c r="NKG14" s="138"/>
      <c r="NKH14" s="138"/>
      <c r="NKI14" s="138"/>
      <c r="NKJ14" s="138"/>
      <c r="NKK14" s="138"/>
      <c r="NKL14" s="138"/>
      <c r="NKM14" s="138"/>
      <c r="NKN14" s="138"/>
      <c r="NKO14" s="138"/>
      <c r="NKP14" s="138"/>
      <c r="NKQ14" s="138"/>
      <c r="NKR14" s="138"/>
      <c r="NKS14" s="138"/>
      <c r="NKT14" s="138"/>
      <c r="NKU14" s="138"/>
      <c r="NKV14" s="138"/>
      <c r="NKW14" s="138"/>
      <c r="NKX14" s="138"/>
      <c r="NKY14" s="138"/>
      <c r="NKZ14" s="138"/>
      <c r="NLA14" s="138"/>
      <c r="NLB14" s="138"/>
      <c r="NLC14" s="138"/>
      <c r="NLD14" s="138"/>
      <c r="NLE14" s="138"/>
      <c r="NLF14" s="138"/>
      <c r="NLG14" s="138"/>
      <c r="NLH14" s="138"/>
      <c r="NLI14" s="138"/>
      <c r="NLJ14" s="138"/>
      <c r="NLK14" s="138"/>
      <c r="NLL14" s="138"/>
      <c r="NLM14" s="138"/>
      <c r="NLN14" s="138"/>
      <c r="NLO14" s="138"/>
      <c r="NLP14" s="138"/>
      <c r="NLQ14" s="138"/>
      <c r="NLR14" s="138"/>
      <c r="NLS14" s="138"/>
      <c r="NLT14" s="138"/>
      <c r="NLU14" s="138"/>
      <c r="NLV14" s="138"/>
      <c r="NLW14" s="138"/>
      <c r="NLX14" s="138"/>
      <c r="NLY14" s="138"/>
      <c r="NLZ14" s="138"/>
      <c r="NMA14" s="138"/>
      <c r="NMB14" s="138"/>
      <c r="NMC14" s="138"/>
      <c r="NMD14" s="138"/>
      <c r="NME14" s="138"/>
      <c r="NMF14" s="138"/>
      <c r="NMG14" s="138"/>
      <c r="NMH14" s="138"/>
      <c r="NMI14" s="138"/>
      <c r="NMJ14" s="138"/>
      <c r="NMK14" s="138"/>
      <c r="NML14" s="138"/>
      <c r="NMM14" s="138"/>
      <c r="NMN14" s="138"/>
      <c r="NMO14" s="138"/>
      <c r="NMP14" s="138"/>
      <c r="NMQ14" s="138"/>
      <c r="NMR14" s="138"/>
      <c r="NMS14" s="138"/>
      <c r="NMT14" s="138"/>
      <c r="NMU14" s="138"/>
      <c r="NMV14" s="138"/>
      <c r="NMW14" s="138"/>
      <c r="NMX14" s="138"/>
      <c r="NMY14" s="138"/>
      <c r="NMZ14" s="138"/>
      <c r="NNA14" s="138"/>
      <c r="NNB14" s="138"/>
      <c r="NNC14" s="138"/>
      <c r="NND14" s="138"/>
      <c r="NNE14" s="138"/>
      <c r="NNF14" s="138"/>
      <c r="NNG14" s="138"/>
      <c r="NNH14" s="138"/>
      <c r="NNI14" s="138"/>
      <c r="NNJ14" s="138"/>
      <c r="NNK14" s="138"/>
      <c r="NNL14" s="138"/>
      <c r="NNM14" s="138"/>
      <c r="NNN14" s="138"/>
      <c r="NNO14" s="138"/>
      <c r="NNP14" s="138"/>
      <c r="NNQ14" s="138"/>
      <c r="NNR14" s="138"/>
      <c r="NNS14" s="138"/>
      <c r="NNT14" s="138"/>
      <c r="NNU14" s="138"/>
      <c r="NNV14" s="138"/>
      <c r="NNW14" s="138"/>
      <c r="NNX14" s="138"/>
      <c r="NNY14" s="138"/>
      <c r="NNZ14" s="138"/>
      <c r="NOA14" s="138"/>
      <c r="NOB14" s="138"/>
      <c r="NOC14" s="138"/>
      <c r="NOD14" s="138"/>
      <c r="NOE14" s="138"/>
      <c r="NOF14" s="138"/>
      <c r="NOG14" s="138"/>
      <c r="NOH14" s="138"/>
      <c r="NOI14" s="138"/>
      <c r="NOJ14" s="138"/>
      <c r="NOK14" s="138"/>
      <c r="NOL14" s="138"/>
      <c r="NOM14" s="138"/>
      <c r="NON14" s="138"/>
      <c r="NOO14" s="138"/>
      <c r="NOP14" s="138"/>
      <c r="NOQ14" s="138"/>
      <c r="NOR14" s="138"/>
      <c r="NOS14" s="138"/>
      <c r="NOT14" s="138"/>
      <c r="NOU14" s="138"/>
      <c r="NOV14" s="138"/>
      <c r="NOW14" s="138"/>
      <c r="NOX14" s="138"/>
      <c r="NOY14" s="138"/>
      <c r="NOZ14" s="138"/>
      <c r="NPA14" s="138"/>
      <c r="NPB14" s="138"/>
      <c r="NPC14" s="138"/>
      <c r="NPD14" s="138"/>
      <c r="NPE14" s="138"/>
      <c r="NPF14" s="138"/>
      <c r="NPG14" s="138"/>
      <c r="NPH14" s="138"/>
      <c r="NPI14" s="138"/>
      <c r="NPJ14" s="138"/>
      <c r="NPK14" s="138"/>
      <c r="NPL14" s="138"/>
      <c r="NPM14" s="138"/>
      <c r="NPN14" s="138"/>
      <c r="NPO14" s="138"/>
      <c r="NPP14" s="138"/>
      <c r="NPQ14" s="138"/>
      <c r="NPR14" s="138"/>
      <c r="NPS14" s="138"/>
      <c r="NPT14" s="138"/>
      <c r="NPU14" s="138"/>
      <c r="NPV14" s="138"/>
      <c r="NPW14" s="138"/>
      <c r="NPX14" s="138"/>
      <c r="NPY14" s="138"/>
      <c r="NPZ14" s="138"/>
      <c r="NQA14" s="138"/>
      <c r="NQB14" s="138"/>
      <c r="NQC14" s="138"/>
      <c r="NQD14" s="138"/>
      <c r="NQE14" s="138"/>
      <c r="NQF14" s="138"/>
      <c r="NQG14" s="138"/>
      <c r="NQH14" s="138"/>
      <c r="NQI14" s="138"/>
      <c r="NQJ14" s="138"/>
      <c r="NQK14" s="138"/>
      <c r="NQL14" s="138"/>
      <c r="NQM14" s="138"/>
      <c r="NQN14" s="138"/>
      <c r="NQO14" s="138"/>
      <c r="NQP14" s="138"/>
      <c r="NQQ14" s="138"/>
      <c r="NQR14" s="138"/>
      <c r="NQS14" s="138"/>
      <c r="NQT14" s="138"/>
      <c r="NQU14" s="138"/>
      <c r="NQV14" s="138"/>
      <c r="NQW14" s="138"/>
      <c r="NQX14" s="138"/>
      <c r="NQY14" s="138"/>
      <c r="NQZ14" s="138"/>
      <c r="NRA14" s="138"/>
      <c r="NRB14" s="138"/>
      <c r="NRC14" s="138"/>
      <c r="NRD14" s="138"/>
      <c r="NRE14" s="138"/>
      <c r="NRF14" s="138"/>
      <c r="NRG14" s="138"/>
      <c r="NRH14" s="138"/>
      <c r="NRI14" s="138"/>
      <c r="NRJ14" s="138"/>
      <c r="NRK14" s="138"/>
      <c r="NRL14" s="138"/>
      <c r="NRM14" s="138"/>
      <c r="NRN14" s="138"/>
      <c r="NRO14" s="138"/>
      <c r="NRP14" s="138"/>
      <c r="NRQ14" s="138"/>
      <c r="NRR14" s="138"/>
      <c r="NRS14" s="138"/>
      <c r="NRT14" s="138"/>
      <c r="NRU14" s="138"/>
      <c r="NRV14" s="138"/>
      <c r="NRW14" s="138"/>
      <c r="NRX14" s="138"/>
      <c r="NRY14" s="138"/>
      <c r="NRZ14" s="138"/>
      <c r="NSA14" s="138"/>
      <c r="NSB14" s="138"/>
      <c r="NSC14" s="138"/>
      <c r="NSD14" s="138"/>
      <c r="NSE14" s="138"/>
      <c r="NSF14" s="138"/>
      <c r="NSG14" s="138"/>
      <c r="NSH14" s="138"/>
      <c r="NSI14" s="138"/>
      <c r="NSJ14" s="138"/>
      <c r="NSK14" s="138"/>
      <c r="NSL14" s="138"/>
      <c r="NSM14" s="138"/>
      <c r="NSN14" s="138"/>
      <c r="NSO14" s="138"/>
      <c r="NSP14" s="138"/>
      <c r="NSQ14" s="138"/>
      <c r="NSR14" s="138"/>
      <c r="NSS14" s="138"/>
      <c r="NST14" s="138"/>
      <c r="NSU14" s="138"/>
      <c r="NSV14" s="138"/>
      <c r="NSW14" s="138"/>
      <c r="NSX14" s="138"/>
      <c r="NSY14" s="138"/>
      <c r="NSZ14" s="138"/>
      <c r="NTA14" s="138"/>
      <c r="NTB14" s="138"/>
      <c r="NTC14" s="138"/>
      <c r="NTD14" s="138"/>
      <c r="NTE14" s="138"/>
      <c r="NTF14" s="138"/>
      <c r="NTG14" s="138"/>
      <c r="NTH14" s="138"/>
      <c r="NTI14" s="138"/>
      <c r="NTJ14" s="138"/>
      <c r="NTK14" s="138"/>
      <c r="NTL14" s="138"/>
      <c r="NTM14" s="138"/>
      <c r="NTN14" s="138"/>
      <c r="NTO14" s="138"/>
      <c r="NTP14" s="138"/>
      <c r="NTQ14" s="138"/>
      <c r="NTR14" s="138"/>
      <c r="NTS14" s="138"/>
      <c r="NTT14" s="138"/>
      <c r="NTU14" s="138"/>
      <c r="NTV14" s="138"/>
      <c r="NTW14" s="138"/>
      <c r="NTX14" s="138"/>
      <c r="NTY14" s="138"/>
      <c r="NTZ14" s="138"/>
      <c r="NUA14" s="138"/>
      <c r="NUB14" s="138"/>
      <c r="NUC14" s="138"/>
      <c r="NUD14" s="138"/>
      <c r="NUE14" s="138"/>
      <c r="NUF14" s="138"/>
      <c r="NUG14" s="138"/>
      <c r="NUH14" s="138"/>
      <c r="NUI14" s="138"/>
      <c r="NUJ14" s="138"/>
      <c r="NUK14" s="138"/>
      <c r="NUL14" s="138"/>
      <c r="NUM14" s="138"/>
      <c r="NUN14" s="138"/>
      <c r="NUO14" s="138"/>
      <c r="NUP14" s="138"/>
      <c r="NUQ14" s="138"/>
      <c r="NUR14" s="138"/>
      <c r="NUS14" s="138"/>
      <c r="NUT14" s="138"/>
      <c r="NUU14" s="138"/>
      <c r="NUV14" s="138"/>
      <c r="NUW14" s="138"/>
      <c r="NUX14" s="138"/>
      <c r="NUY14" s="138"/>
      <c r="NUZ14" s="138"/>
      <c r="NVA14" s="138"/>
      <c r="NVB14" s="138"/>
      <c r="NVC14" s="138"/>
      <c r="NVD14" s="138"/>
      <c r="NVE14" s="138"/>
      <c r="NVF14" s="138"/>
      <c r="NVG14" s="138"/>
      <c r="NVH14" s="138"/>
      <c r="NVI14" s="138"/>
      <c r="NVJ14" s="138"/>
      <c r="NVK14" s="138"/>
      <c r="NVL14" s="138"/>
      <c r="NVM14" s="138"/>
      <c r="NVN14" s="138"/>
      <c r="NVO14" s="138"/>
      <c r="NVP14" s="138"/>
      <c r="NVQ14" s="138"/>
      <c r="NVR14" s="138"/>
      <c r="NVS14" s="138"/>
      <c r="NVT14" s="138"/>
      <c r="NVU14" s="138"/>
      <c r="NVV14" s="138"/>
      <c r="NVW14" s="138"/>
      <c r="NVX14" s="138"/>
      <c r="NVY14" s="138"/>
      <c r="NVZ14" s="138"/>
      <c r="NWA14" s="138"/>
      <c r="NWB14" s="138"/>
      <c r="NWC14" s="138"/>
      <c r="NWD14" s="138"/>
      <c r="NWE14" s="138"/>
      <c r="NWF14" s="138"/>
      <c r="NWG14" s="138"/>
      <c r="NWH14" s="138"/>
      <c r="NWI14" s="138"/>
      <c r="NWJ14" s="138"/>
      <c r="NWK14" s="138"/>
      <c r="NWL14" s="138"/>
      <c r="NWM14" s="138"/>
      <c r="NWN14" s="138"/>
      <c r="NWO14" s="138"/>
      <c r="NWP14" s="138"/>
      <c r="NWQ14" s="138"/>
      <c r="NWR14" s="138"/>
      <c r="NWS14" s="138"/>
      <c r="NWT14" s="138"/>
      <c r="NWU14" s="138"/>
      <c r="NWV14" s="138"/>
      <c r="NWW14" s="138"/>
      <c r="NWX14" s="138"/>
      <c r="NWY14" s="138"/>
      <c r="NWZ14" s="138"/>
      <c r="NXA14" s="138"/>
      <c r="NXB14" s="138"/>
      <c r="NXC14" s="138"/>
      <c r="NXD14" s="138"/>
      <c r="NXE14" s="138"/>
      <c r="NXF14" s="138"/>
      <c r="NXG14" s="138"/>
      <c r="NXH14" s="138"/>
      <c r="NXI14" s="138"/>
      <c r="NXJ14" s="138"/>
      <c r="NXK14" s="138"/>
      <c r="NXL14" s="138"/>
      <c r="NXM14" s="138"/>
      <c r="NXN14" s="138"/>
      <c r="NXO14" s="138"/>
      <c r="NXP14" s="138"/>
      <c r="NXQ14" s="138"/>
      <c r="NXR14" s="138"/>
      <c r="NXS14" s="138"/>
      <c r="NXT14" s="138"/>
      <c r="NXU14" s="138"/>
      <c r="NXV14" s="138"/>
      <c r="NXW14" s="138"/>
      <c r="NXX14" s="138"/>
      <c r="NXY14" s="138"/>
      <c r="NXZ14" s="138"/>
      <c r="NYA14" s="138"/>
      <c r="NYB14" s="138"/>
      <c r="NYC14" s="138"/>
      <c r="NYD14" s="138"/>
      <c r="NYE14" s="138"/>
      <c r="NYF14" s="138"/>
      <c r="NYG14" s="138"/>
      <c r="NYH14" s="138"/>
      <c r="NYI14" s="138"/>
      <c r="NYJ14" s="138"/>
      <c r="NYK14" s="138"/>
      <c r="NYL14" s="138"/>
      <c r="NYM14" s="138"/>
      <c r="NYN14" s="138"/>
      <c r="NYO14" s="138"/>
      <c r="NYP14" s="138"/>
      <c r="NYQ14" s="138"/>
      <c r="NYR14" s="138"/>
      <c r="NYS14" s="138"/>
      <c r="NYT14" s="138"/>
      <c r="NYU14" s="138"/>
      <c r="NYV14" s="138"/>
      <c r="NYW14" s="138"/>
      <c r="NYX14" s="138"/>
      <c r="NYY14" s="138"/>
      <c r="NYZ14" s="138"/>
      <c r="NZA14" s="138"/>
      <c r="NZB14" s="138"/>
      <c r="NZC14" s="138"/>
      <c r="NZD14" s="138"/>
      <c r="NZE14" s="138"/>
      <c r="NZF14" s="138"/>
      <c r="NZG14" s="138"/>
      <c r="NZH14" s="138"/>
      <c r="NZI14" s="138"/>
      <c r="NZJ14" s="138"/>
      <c r="NZK14" s="138"/>
      <c r="NZL14" s="138"/>
      <c r="NZM14" s="138"/>
      <c r="NZN14" s="138"/>
      <c r="NZO14" s="138"/>
      <c r="NZP14" s="138"/>
      <c r="NZQ14" s="138"/>
      <c r="NZR14" s="138"/>
      <c r="NZS14" s="138"/>
      <c r="NZT14" s="138"/>
      <c r="NZU14" s="138"/>
      <c r="NZV14" s="138"/>
      <c r="NZW14" s="138"/>
      <c r="NZX14" s="138"/>
      <c r="NZY14" s="138"/>
      <c r="NZZ14" s="138"/>
      <c r="OAA14" s="138"/>
      <c r="OAB14" s="138"/>
      <c r="OAC14" s="138"/>
      <c r="OAD14" s="138"/>
      <c r="OAE14" s="138"/>
      <c r="OAF14" s="138"/>
      <c r="OAG14" s="138"/>
      <c r="OAH14" s="138"/>
      <c r="OAI14" s="138"/>
      <c r="OAJ14" s="138"/>
      <c r="OAK14" s="138"/>
      <c r="OAL14" s="138"/>
      <c r="OAM14" s="138"/>
      <c r="OAN14" s="138"/>
      <c r="OAO14" s="138"/>
      <c r="OAP14" s="138"/>
      <c r="OAQ14" s="138"/>
      <c r="OAR14" s="138"/>
      <c r="OAS14" s="138"/>
      <c r="OAT14" s="138"/>
      <c r="OAU14" s="138"/>
      <c r="OAV14" s="138"/>
      <c r="OAW14" s="138"/>
      <c r="OAX14" s="138"/>
      <c r="OAY14" s="138"/>
      <c r="OAZ14" s="138"/>
      <c r="OBA14" s="138"/>
      <c r="OBB14" s="138"/>
      <c r="OBC14" s="138"/>
      <c r="OBD14" s="138"/>
      <c r="OBE14" s="138"/>
      <c r="OBF14" s="138"/>
      <c r="OBG14" s="138"/>
      <c r="OBH14" s="138"/>
      <c r="OBI14" s="138"/>
      <c r="OBJ14" s="138"/>
      <c r="OBK14" s="138"/>
      <c r="OBL14" s="138"/>
      <c r="OBM14" s="138"/>
      <c r="OBN14" s="138"/>
      <c r="OBO14" s="138"/>
      <c r="OBP14" s="138"/>
      <c r="OBQ14" s="138"/>
      <c r="OBR14" s="138"/>
      <c r="OBS14" s="138"/>
      <c r="OBT14" s="138"/>
      <c r="OBU14" s="138"/>
      <c r="OBV14" s="138"/>
      <c r="OBW14" s="138"/>
      <c r="OBX14" s="138"/>
      <c r="OBY14" s="138"/>
      <c r="OBZ14" s="138"/>
      <c r="OCA14" s="138"/>
      <c r="OCB14" s="138"/>
      <c r="OCC14" s="138"/>
      <c r="OCD14" s="138"/>
      <c r="OCE14" s="138"/>
      <c r="OCF14" s="138"/>
      <c r="OCG14" s="138"/>
      <c r="OCH14" s="138"/>
      <c r="OCI14" s="138"/>
      <c r="OCJ14" s="138"/>
      <c r="OCK14" s="138"/>
      <c r="OCL14" s="138"/>
      <c r="OCM14" s="138"/>
      <c r="OCN14" s="138"/>
      <c r="OCO14" s="138"/>
      <c r="OCP14" s="138"/>
      <c r="OCQ14" s="138"/>
      <c r="OCR14" s="138"/>
      <c r="OCS14" s="138"/>
      <c r="OCT14" s="138"/>
      <c r="OCU14" s="138"/>
      <c r="OCV14" s="138"/>
      <c r="OCW14" s="138"/>
      <c r="OCX14" s="138"/>
      <c r="OCY14" s="138"/>
      <c r="OCZ14" s="138"/>
      <c r="ODA14" s="138"/>
      <c r="ODB14" s="138"/>
      <c r="ODC14" s="138"/>
      <c r="ODD14" s="138"/>
      <c r="ODE14" s="138"/>
      <c r="ODF14" s="138"/>
      <c r="ODG14" s="138"/>
      <c r="ODH14" s="138"/>
      <c r="ODI14" s="138"/>
      <c r="ODJ14" s="138"/>
      <c r="ODK14" s="138"/>
      <c r="ODL14" s="138"/>
      <c r="ODM14" s="138"/>
      <c r="ODN14" s="138"/>
      <c r="ODO14" s="138"/>
      <c r="ODP14" s="138"/>
      <c r="ODQ14" s="138"/>
      <c r="ODR14" s="138"/>
      <c r="ODS14" s="138"/>
      <c r="ODT14" s="138"/>
      <c r="ODU14" s="138"/>
      <c r="ODV14" s="138"/>
      <c r="ODW14" s="138"/>
      <c r="ODX14" s="138"/>
      <c r="ODY14" s="138"/>
      <c r="ODZ14" s="138"/>
      <c r="OEA14" s="138"/>
      <c r="OEB14" s="138"/>
      <c r="OEC14" s="138"/>
      <c r="OED14" s="138"/>
      <c r="OEE14" s="138"/>
      <c r="OEF14" s="138"/>
      <c r="OEG14" s="138"/>
      <c r="OEH14" s="138"/>
      <c r="OEI14" s="138"/>
      <c r="OEJ14" s="138"/>
      <c r="OEK14" s="138"/>
      <c r="OEL14" s="138"/>
      <c r="OEM14" s="138"/>
      <c r="OEN14" s="138"/>
      <c r="OEO14" s="138"/>
      <c r="OEP14" s="138"/>
      <c r="OEQ14" s="138"/>
      <c r="OER14" s="138"/>
      <c r="OES14" s="138"/>
      <c r="OET14" s="138"/>
      <c r="OEU14" s="138"/>
      <c r="OEV14" s="138"/>
      <c r="OEW14" s="138"/>
      <c r="OEX14" s="138"/>
      <c r="OEY14" s="138"/>
      <c r="OEZ14" s="138"/>
      <c r="OFA14" s="138"/>
      <c r="OFB14" s="138"/>
      <c r="OFC14" s="138"/>
      <c r="OFD14" s="138"/>
      <c r="OFE14" s="138"/>
      <c r="OFF14" s="138"/>
      <c r="OFG14" s="138"/>
      <c r="OFH14" s="138"/>
      <c r="OFI14" s="138"/>
      <c r="OFJ14" s="138"/>
      <c r="OFK14" s="138"/>
      <c r="OFL14" s="138"/>
      <c r="OFM14" s="138"/>
      <c r="OFN14" s="138"/>
      <c r="OFO14" s="138"/>
      <c r="OFP14" s="138"/>
      <c r="OFQ14" s="138"/>
      <c r="OFR14" s="138"/>
      <c r="OFS14" s="138"/>
      <c r="OFT14" s="138"/>
      <c r="OFU14" s="138"/>
      <c r="OFV14" s="138"/>
      <c r="OFW14" s="138"/>
      <c r="OFX14" s="138"/>
      <c r="OFY14" s="138"/>
      <c r="OFZ14" s="138"/>
      <c r="OGA14" s="138"/>
      <c r="OGB14" s="138"/>
      <c r="OGC14" s="138"/>
      <c r="OGD14" s="138"/>
      <c r="OGE14" s="138"/>
      <c r="OGF14" s="138"/>
      <c r="OGG14" s="138"/>
      <c r="OGH14" s="138"/>
      <c r="OGI14" s="138"/>
      <c r="OGJ14" s="138"/>
      <c r="OGK14" s="138"/>
      <c r="OGL14" s="138"/>
      <c r="OGM14" s="138"/>
      <c r="OGN14" s="138"/>
      <c r="OGO14" s="138"/>
      <c r="OGP14" s="138"/>
      <c r="OGQ14" s="138"/>
      <c r="OGR14" s="138"/>
      <c r="OGS14" s="138"/>
      <c r="OGT14" s="138"/>
      <c r="OGU14" s="138"/>
      <c r="OGV14" s="138"/>
      <c r="OGW14" s="138"/>
      <c r="OGX14" s="138"/>
      <c r="OGY14" s="138"/>
      <c r="OGZ14" s="138"/>
      <c r="OHA14" s="138"/>
      <c r="OHB14" s="138"/>
      <c r="OHC14" s="138"/>
      <c r="OHD14" s="138"/>
      <c r="OHE14" s="138"/>
      <c r="OHF14" s="138"/>
      <c r="OHG14" s="138"/>
      <c r="OHH14" s="138"/>
      <c r="OHI14" s="138"/>
      <c r="OHJ14" s="138"/>
      <c r="OHK14" s="138"/>
      <c r="OHL14" s="138"/>
      <c r="OHM14" s="138"/>
      <c r="OHN14" s="138"/>
      <c r="OHO14" s="138"/>
      <c r="OHP14" s="138"/>
      <c r="OHQ14" s="138"/>
      <c r="OHR14" s="138"/>
      <c r="OHS14" s="138"/>
      <c r="OHT14" s="138"/>
      <c r="OHU14" s="138"/>
      <c r="OHV14" s="138"/>
      <c r="OHW14" s="138"/>
      <c r="OHX14" s="138"/>
      <c r="OHY14" s="138"/>
      <c r="OHZ14" s="138"/>
      <c r="OIA14" s="138"/>
      <c r="OIB14" s="138"/>
      <c r="OIC14" s="138"/>
      <c r="OID14" s="138"/>
      <c r="OIE14" s="138"/>
      <c r="OIF14" s="138"/>
      <c r="OIG14" s="138"/>
      <c r="OIH14" s="138"/>
      <c r="OII14" s="138"/>
      <c r="OIJ14" s="138"/>
      <c r="OIK14" s="138"/>
      <c r="OIL14" s="138"/>
      <c r="OIM14" s="138"/>
      <c r="OIN14" s="138"/>
      <c r="OIO14" s="138"/>
      <c r="OIP14" s="138"/>
      <c r="OIQ14" s="138"/>
      <c r="OIR14" s="138"/>
      <c r="OIS14" s="138"/>
      <c r="OIT14" s="138"/>
      <c r="OIU14" s="138"/>
      <c r="OIV14" s="138"/>
      <c r="OIW14" s="138"/>
      <c r="OIX14" s="138"/>
      <c r="OIY14" s="138"/>
      <c r="OIZ14" s="138"/>
      <c r="OJA14" s="138"/>
      <c r="OJB14" s="138"/>
      <c r="OJC14" s="138"/>
      <c r="OJD14" s="138"/>
      <c r="OJE14" s="138"/>
      <c r="OJF14" s="138"/>
      <c r="OJG14" s="138"/>
      <c r="OJH14" s="138"/>
      <c r="OJI14" s="138"/>
      <c r="OJJ14" s="138"/>
      <c r="OJK14" s="138"/>
      <c r="OJL14" s="138"/>
      <c r="OJM14" s="138"/>
      <c r="OJN14" s="138"/>
      <c r="OJO14" s="138"/>
      <c r="OJP14" s="138"/>
      <c r="OJQ14" s="138"/>
      <c r="OJR14" s="138"/>
      <c r="OJS14" s="138"/>
      <c r="OJT14" s="138"/>
      <c r="OJU14" s="138"/>
      <c r="OJV14" s="138"/>
      <c r="OJW14" s="138"/>
      <c r="OJX14" s="138"/>
      <c r="OJY14" s="138"/>
      <c r="OJZ14" s="138"/>
      <c r="OKA14" s="138"/>
      <c r="OKB14" s="138"/>
      <c r="OKC14" s="138"/>
      <c r="OKD14" s="138"/>
      <c r="OKE14" s="138"/>
      <c r="OKF14" s="138"/>
      <c r="OKG14" s="138"/>
      <c r="OKH14" s="138"/>
      <c r="OKI14" s="138"/>
      <c r="OKJ14" s="138"/>
      <c r="OKK14" s="138"/>
      <c r="OKL14" s="138"/>
      <c r="OKM14" s="138"/>
      <c r="OKN14" s="138"/>
      <c r="OKO14" s="138"/>
      <c r="OKP14" s="138"/>
      <c r="OKQ14" s="138"/>
      <c r="OKR14" s="138"/>
      <c r="OKS14" s="138"/>
      <c r="OKT14" s="138"/>
      <c r="OKU14" s="138"/>
      <c r="OKV14" s="138"/>
      <c r="OKW14" s="138"/>
      <c r="OKX14" s="138"/>
      <c r="OKY14" s="138"/>
      <c r="OKZ14" s="138"/>
      <c r="OLA14" s="138"/>
      <c r="OLB14" s="138"/>
      <c r="OLC14" s="138"/>
      <c r="OLD14" s="138"/>
      <c r="OLE14" s="138"/>
      <c r="OLF14" s="138"/>
      <c r="OLG14" s="138"/>
      <c r="OLH14" s="138"/>
      <c r="OLI14" s="138"/>
      <c r="OLJ14" s="138"/>
      <c r="OLK14" s="138"/>
      <c r="OLL14" s="138"/>
      <c r="OLM14" s="138"/>
      <c r="OLN14" s="138"/>
      <c r="OLO14" s="138"/>
      <c r="OLP14" s="138"/>
      <c r="OLQ14" s="138"/>
      <c r="OLR14" s="138"/>
      <c r="OLS14" s="138"/>
      <c r="OLT14" s="138"/>
      <c r="OLU14" s="138"/>
      <c r="OLV14" s="138"/>
      <c r="OLW14" s="138"/>
      <c r="OLX14" s="138"/>
      <c r="OLY14" s="138"/>
      <c r="OLZ14" s="138"/>
      <c r="OMA14" s="138"/>
      <c r="OMB14" s="138"/>
      <c r="OMC14" s="138"/>
      <c r="OMD14" s="138"/>
      <c r="OME14" s="138"/>
      <c r="OMF14" s="138"/>
      <c r="OMG14" s="138"/>
      <c r="OMH14" s="138"/>
      <c r="OMI14" s="138"/>
      <c r="OMJ14" s="138"/>
      <c r="OMK14" s="138"/>
      <c r="OML14" s="138"/>
      <c r="OMM14" s="138"/>
      <c r="OMN14" s="138"/>
      <c r="OMO14" s="138"/>
      <c r="OMP14" s="138"/>
      <c r="OMQ14" s="138"/>
      <c r="OMR14" s="138"/>
      <c r="OMS14" s="138"/>
      <c r="OMT14" s="138"/>
      <c r="OMU14" s="138"/>
      <c r="OMV14" s="138"/>
      <c r="OMW14" s="138"/>
      <c r="OMX14" s="138"/>
      <c r="OMY14" s="138"/>
      <c r="OMZ14" s="138"/>
      <c r="ONA14" s="138"/>
      <c r="ONB14" s="138"/>
      <c r="ONC14" s="138"/>
      <c r="OND14" s="138"/>
      <c r="ONE14" s="138"/>
      <c r="ONF14" s="138"/>
      <c r="ONG14" s="138"/>
      <c r="ONH14" s="138"/>
      <c r="ONI14" s="138"/>
      <c r="ONJ14" s="138"/>
      <c r="ONK14" s="138"/>
      <c r="ONL14" s="138"/>
      <c r="ONM14" s="138"/>
      <c r="ONN14" s="138"/>
      <c r="ONO14" s="138"/>
      <c r="ONP14" s="138"/>
      <c r="ONQ14" s="138"/>
      <c r="ONR14" s="138"/>
      <c r="ONS14" s="138"/>
      <c r="ONT14" s="138"/>
      <c r="ONU14" s="138"/>
      <c r="ONV14" s="138"/>
      <c r="ONW14" s="138"/>
      <c r="ONX14" s="138"/>
      <c r="ONY14" s="138"/>
      <c r="ONZ14" s="138"/>
      <c r="OOA14" s="138"/>
      <c r="OOB14" s="138"/>
      <c r="OOC14" s="138"/>
      <c r="OOD14" s="138"/>
      <c r="OOE14" s="138"/>
      <c r="OOF14" s="138"/>
      <c r="OOG14" s="138"/>
      <c r="OOH14" s="138"/>
      <c r="OOI14" s="138"/>
      <c r="OOJ14" s="138"/>
      <c r="OOK14" s="138"/>
      <c r="OOL14" s="138"/>
      <c r="OOM14" s="138"/>
      <c r="OON14" s="138"/>
      <c r="OOO14" s="138"/>
      <c r="OOP14" s="138"/>
      <c r="OOQ14" s="138"/>
      <c r="OOR14" s="138"/>
      <c r="OOS14" s="138"/>
      <c r="OOT14" s="138"/>
      <c r="OOU14" s="138"/>
      <c r="OOV14" s="138"/>
      <c r="OOW14" s="138"/>
      <c r="OOX14" s="138"/>
      <c r="OOY14" s="138"/>
      <c r="OOZ14" s="138"/>
      <c r="OPA14" s="138"/>
      <c r="OPB14" s="138"/>
      <c r="OPC14" s="138"/>
      <c r="OPD14" s="138"/>
      <c r="OPE14" s="138"/>
      <c r="OPF14" s="138"/>
      <c r="OPG14" s="138"/>
      <c r="OPH14" s="138"/>
      <c r="OPI14" s="138"/>
      <c r="OPJ14" s="138"/>
      <c r="OPK14" s="138"/>
      <c r="OPL14" s="138"/>
      <c r="OPM14" s="138"/>
      <c r="OPN14" s="138"/>
      <c r="OPO14" s="138"/>
      <c r="OPP14" s="138"/>
      <c r="OPQ14" s="138"/>
      <c r="OPR14" s="138"/>
      <c r="OPS14" s="138"/>
      <c r="OPT14" s="138"/>
      <c r="OPU14" s="138"/>
      <c r="OPV14" s="138"/>
      <c r="OPW14" s="138"/>
      <c r="OPX14" s="138"/>
      <c r="OPY14" s="138"/>
      <c r="OPZ14" s="138"/>
      <c r="OQA14" s="138"/>
      <c r="OQB14" s="138"/>
      <c r="OQC14" s="138"/>
      <c r="OQD14" s="138"/>
      <c r="OQE14" s="138"/>
      <c r="OQF14" s="138"/>
      <c r="OQG14" s="138"/>
      <c r="OQH14" s="138"/>
      <c r="OQI14" s="138"/>
      <c r="OQJ14" s="138"/>
      <c r="OQK14" s="138"/>
      <c r="OQL14" s="138"/>
      <c r="OQM14" s="138"/>
      <c r="OQN14" s="138"/>
      <c r="OQO14" s="138"/>
      <c r="OQP14" s="138"/>
      <c r="OQQ14" s="138"/>
      <c r="OQR14" s="138"/>
      <c r="OQS14" s="138"/>
      <c r="OQT14" s="138"/>
      <c r="OQU14" s="138"/>
      <c r="OQV14" s="138"/>
      <c r="OQW14" s="138"/>
      <c r="OQX14" s="138"/>
      <c r="OQY14" s="138"/>
      <c r="OQZ14" s="138"/>
      <c r="ORA14" s="138"/>
      <c r="ORB14" s="138"/>
      <c r="ORC14" s="138"/>
      <c r="ORD14" s="138"/>
      <c r="ORE14" s="138"/>
      <c r="ORF14" s="138"/>
      <c r="ORG14" s="138"/>
      <c r="ORH14" s="138"/>
      <c r="ORI14" s="138"/>
      <c r="ORJ14" s="138"/>
      <c r="ORK14" s="138"/>
      <c r="ORL14" s="138"/>
      <c r="ORM14" s="138"/>
      <c r="ORN14" s="138"/>
      <c r="ORO14" s="138"/>
      <c r="ORP14" s="138"/>
      <c r="ORQ14" s="138"/>
      <c r="ORR14" s="138"/>
      <c r="ORS14" s="138"/>
      <c r="ORT14" s="138"/>
      <c r="ORU14" s="138"/>
      <c r="ORV14" s="138"/>
      <c r="ORW14" s="138"/>
      <c r="ORX14" s="138"/>
      <c r="ORY14" s="138"/>
      <c r="ORZ14" s="138"/>
      <c r="OSA14" s="138"/>
      <c r="OSB14" s="138"/>
      <c r="OSC14" s="138"/>
      <c r="OSD14" s="138"/>
      <c r="OSE14" s="138"/>
      <c r="OSF14" s="138"/>
      <c r="OSG14" s="138"/>
      <c r="OSH14" s="138"/>
      <c r="OSI14" s="138"/>
      <c r="OSJ14" s="138"/>
      <c r="OSK14" s="138"/>
      <c r="OSL14" s="138"/>
      <c r="OSM14" s="138"/>
      <c r="OSN14" s="138"/>
      <c r="OSO14" s="138"/>
      <c r="OSP14" s="138"/>
      <c r="OSQ14" s="138"/>
      <c r="OSR14" s="138"/>
      <c r="OSS14" s="138"/>
      <c r="OST14" s="138"/>
      <c r="OSU14" s="138"/>
      <c r="OSV14" s="138"/>
      <c r="OSW14" s="138"/>
      <c r="OSX14" s="138"/>
      <c r="OSY14" s="138"/>
      <c r="OSZ14" s="138"/>
      <c r="OTA14" s="138"/>
      <c r="OTB14" s="138"/>
      <c r="OTC14" s="138"/>
      <c r="OTD14" s="138"/>
      <c r="OTE14" s="138"/>
      <c r="OTF14" s="138"/>
      <c r="OTG14" s="138"/>
      <c r="OTH14" s="138"/>
      <c r="OTI14" s="138"/>
      <c r="OTJ14" s="138"/>
      <c r="OTK14" s="138"/>
      <c r="OTL14" s="138"/>
      <c r="OTM14" s="138"/>
      <c r="OTN14" s="138"/>
      <c r="OTO14" s="138"/>
      <c r="OTP14" s="138"/>
      <c r="OTQ14" s="138"/>
      <c r="OTR14" s="138"/>
      <c r="OTS14" s="138"/>
      <c r="OTT14" s="138"/>
      <c r="OTU14" s="138"/>
      <c r="OTV14" s="138"/>
      <c r="OTW14" s="138"/>
      <c r="OTX14" s="138"/>
      <c r="OTY14" s="138"/>
      <c r="OTZ14" s="138"/>
      <c r="OUA14" s="138"/>
      <c r="OUB14" s="138"/>
      <c r="OUC14" s="138"/>
      <c r="OUD14" s="138"/>
      <c r="OUE14" s="138"/>
      <c r="OUF14" s="138"/>
      <c r="OUG14" s="138"/>
      <c r="OUH14" s="138"/>
      <c r="OUI14" s="138"/>
      <c r="OUJ14" s="138"/>
      <c r="OUK14" s="138"/>
      <c r="OUL14" s="138"/>
      <c r="OUM14" s="138"/>
      <c r="OUN14" s="138"/>
      <c r="OUO14" s="138"/>
      <c r="OUP14" s="138"/>
      <c r="OUQ14" s="138"/>
      <c r="OUR14" s="138"/>
      <c r="OUS14" s="138"/>
      <c r="OUT14" s="138"/>
      <c r="OUU14" s="138"/>
      <c r="OUV14" s="138"/>
      <c r="OUW14" s="138"/>
      <c r="OUX14" s="138"/>
      <c r="OUY14" s="138"/>
      <c r="OUZ14" s="138"/>
      <c r="OVA14" s="138"/>
      <c r="OVB14" s="138"/>
      <c r="OVC14" s="138"/>
      <c r="OVD14" s="138"/>
      <c r="OVE14" s="138"/>
      <c r="OVF14" s="138"/>
      <c r="OVG14" s="138"/>
      <c r="OVH14" s="138"/>
      <c r="OVI14" s="138"/>
      <c r="OVJ14" s="138"/>
      <c r="OVK14" s="138"/>
      <c r="OVL14" s="138"/>
      <c r="OVM14" s="138"/>
      <c r="OVN14" s="138"/>
      <c r="OVO14" s="138"/>
      <c r="OVP14" s="138"/>
      <c r="OVQ14" s="138"/>
      <c r="OVR14" s="138"/>
      <c r="OVS14" s="138"/>
      <c r="OVT14" s="138"/>
      <c r="OVU14" s="138"/>
      <c r="OVV14" s="138"/>
      <c r="OVW14" s="138"/>
      <c r="OVX14" s="138"/>
      <c r="OVY14" s="138"/>
      <c r="OVZ14" s="138"/>
      <c r="OWA14" s="138"/>
      <c r="OWB14" s="138"/>
      <c r="OWC14" s="138"/>
      <c r="OWD14" s="138"/>
      <c r="OWE14" s="138"/>
      <c r="OWF14" s="138"/>
      <c r="OWG14" s="138"/>
      <c r="OWH14" s="138"/>
      <c r="OWI14" s="138"/>
      <c r="OWJ14" s="138"/>
      <c r="OWK14" s="138"/>
      <c r="OWL14" s="138"/>
      <c r="OWM14" s="138"/>
      <c r="OWN14" s="138"/>
      <c r="OWO14" s="138"/>
      <c r="OWP14" s="138"/>
      <c r="OWQ14" s="138"/>
      <c r="OWR14" s="138"/>
      <c r="OWS14" s="138"/>
      <c r="OWT14" s="138"/>
      <c r="OWU14" s="138"/>
      <c r="OWV14" s="138"/>
      <c r="OWW14" s="138"/>
      <c r="OWX14" s="138"/>
      <c r="OWY14" s="138"/>
      <c r="OWZ14" s="138"/>
      <c r="OXA14" s="138"/>
      <c r="OXB14" s="138"/>
      <c r="OXC14" s="138"/>
      <c r="OXD14" s="138"/>
      <c r="OXE14" s="138"/>
      <c r="OXF14" s="138"/>
      <c r="OXG14" s="138"/>
      <c r="OXH14" s="138"/>
      <c r="OXI14" s="138"/>
      <c r="OXJ14" s="138"/>
      <c r="OXK14" s="138"/>
      <c r="OXL14" s="138"/>
      <c r="OXM14" s="138"/>
      <c r="OXN14" s="138"/>
      <c r="OXO14" s="138"/>
      <c r="OXP14" s="138"/>
      <c r="OXQ14" s="138"/>
      <c r="OXR14" s="138"/>
      <c r="OXS14" s="138"/>
      <c r="OXT14" s="138"/>
      <c r="OXU14" s="138"/>
      <c r="OXV14" s="138"/>
      <c r="OXW14" s="138"/>
      <c r="OXX14" s="138"/>
      <c r="OXY14" s="138"/>
      <c r="OXZ14" s="138"/>
      <c r="OYA14" s="138"/>
      <c r="OYB14" s="138"/>
      <c r="OYC14" s="138"/>
      <c r="OYD14" s="138"/>
      <c r="OYE14" s="138"/>
      <c r="OYF14" s="138"/>
      <c r="OYG14" s="138"/>
      <c r="OYH14" s="138"/>
      <c r="OYI14" s="138"/>
      <c r="OYJ14" s="138"/>
      <c r="OYK14" s="138"/>
      <c r="OYL14" s="138"/>
      <c r="OYM14" s="138"/>
      <c r="OYN14" s="138"/>
      <c r="OYO14" s="138"/>
      <c r="OYP14" s="138"/>
      <c r="OYQ14" s="138"/>
      <c r="OYR14" s="138"/>
      <c r="OYS14" s="138"/>
      <c r="OYT14" s="138"/>
      <c r="OYU14" s="138"/>
      <c r="OYV14" s="138"/>
      <c r="OYW14" s="138"/>
      <c r="OYX14" s="138"/>
      <c r="OYY14" s="138"/>
      <c r="OYZ14" s="138"/>
      <c r="OZA14" s="138"/>
      <c r="OZB14" s="138"/>
      <c r="OZC14" s="138"/>
      <c r="OZD14" s="138"/>
      <c r="OZE14" s="138"/>
      <c r="OZF14" s="138"/>
      <c r="OZG14" s="138"/>
      <c r="OZH14" s="138"/>
      <c r="OZI14" s="138"/>
      <c r="OZJ14" s="138"/>
      <c r="OZK14" s="138"/>
      <c r="OZL14" s="138"/>
      <c r="OZM14" s="138"/>
      <c r="OZN14" s="138"/>
      <c r="OZO14" s="138"/>
      <c r="OZP14" s="138"/>
      <c r="OZQ14" s="138"/>
      <c r="OZR14" s="138"/>
      <c r="OZS14" s="138"/>
      <c r="OZT14" s="138"/>
      <c r="OZU14" s="138"/>
      <c r="OZV14" s="138"/>
      <c r="OZW14" s="138"/>
      <c r="OZX14" s="138"/>
      <c r="OZY14" s="138"/>
      <c r="OZZ14" s="138"/>
      <c r="PAA14" s="138"/>
      <c r="PAB14" s="138"/>
      <c r="PAC14" s="138"/>
      <c r="PAD14" s="138"/>
      <c r="PAE14" s="138"/>
      <c r="PAF14" s="138"/>
      <c r="PAG14" s="138"/>
      <c r="PAH14" s="138"/>
      <c r="PAI14" s="138"/>
      <c r="PAJ14" s="138"/>
      <c r="PAK14" s="138"/>
      <c r="PAL14" s="138"/>
      <c r="PAM14" s="138"/>
      <c r="PAN14" s="138"/>
      <c r="PAO14" s="138"/>
      <c r="PAP14" s="138"/>
      <c r="PAQ14" s="138"/>
      <c r="PAR14" s="138"/>
      <c r="PAS14" s="138"/>
      <c r="PAT14" s="138"/>
      <c r="PAU14" s="138"/>
      <c r="PAV14" s="138"/>
      <c r="PAW14" s="138"/>
      <c r="PAX14" s="138"/>
      <c r="PAY14" s="138"/>
      <c r="PAZ14" s="138"/>
      <c r="PBA14" s="138"/>
      <c r="PBB14" s="138"/>
      <c r="PBC14" s="138"/>
      <c r="PBD14" s="138"/>
      <c r="PBE14" s="138"/>
      <c r="PBF14" s="138"/>
      <c r="PBG14" s="138"/>
      <c r="PBH14" s="138"/>
      <c r="PBI14" s="138"/>
      <c r="PBJ14" s="138"/>
      <c r="PBK14" s="138"/>
      <c r="PBL14" s="138"/>
      <c r="PBM14" s="138"/>
      <c r="PBN14" s="138"/>
      <c r="PBO14" s="138"/>
      <c r="PBP14" s="138"/>
      <c r="PBQ14" s="138"/>
      <c r="PBR14" s="138"/>
      <c r="PBS14" s="138"/>
      <c r="PBT14" s="138"/>
      <c r="PBU14" s="138"/>
      <c r="PBV14" s="138"/>
      <c r="PBW14" s="138"/>
      <c r="PBX14" s="138"/>
      <c r="PBY14" s="138"/>
      <c r="PBZ14" s="138"/>
      <c r="PCA14" s="138"/>
      <c r="PCB14" s="138"/>
      <c r="PCC14" s="138"/>
      <c r="PCD14" s="138"/>
      <c r="PCE14" s="138"/>
      <c r="PCF14" s="138"/>
      <c r="PCG14" s="138"/>
      <c r="PCH14" s="138"/>
      <c r="PCI14" s="138"/>
      <c r="PCJ14" s="138"/>
      <c r="PCK14" s="138"/>
      <c r="PCL14" s="138"/>
      <c r="PCM14" s="138"/>
      <c r="PCN14" s="138"/>
      <c r="PCO14" s="138"/>
      <c r="PCP14" s="138"/>
      <c r="PCQ14" s="138"/>
      <c r="PCR14" s="138"/>
      <c r="PCS14" s="138"/>
      <c r="PCT14" s="138"/>
      <c r="PCU14" s="138"/>
      <c r="PCV14" s="138"/>
      <c r="PCW14" s="138"/>
      <c r="PCX14" s="138"/>
      <c r="PCY14" s="138"/>
      <c r="PCZ14" s="138"/>
      <c r="PDA14" s="138"/>
      <c r="PDB14" s="138"/>
      <c r="PDC14" s="138"/>
      <c r="PDD14" s="138"/>
      <c r="PDE14" s="138"/>
      <c r="PDF14" s="138"/>
      <c r="PDG14" s="138"/>
      <c r="PDH14" s="138"/>
      <c r="PDI14" s="138"/>
      <c r="PDJ14" s="138"/>
      <c r="PDK14" s="138"/>
      <c r="PDL14" s="138"/>
      <c r="PDM14" s="138"/>
      <c r="PDN14" s="138"/>
      <c r="PDO14" s="138"/>
      <c r="PDP14" s="138"/>
      <c r="PDQ14" s="138"/>
      <c r="PDR14" s="138"/>
      <c r="PDS14" s="138"/>
      <c r="PDT14" s="138"/>
      <c r="PDU14" s="138"/>
      <c r="PDV14" s="138"/>
      <c r="PDW14" s="138"/>
      <c r="PDX14" s="138"/>
      <c r="PDY14" s="138"/>
      <c r="PDZ14" s="138"/>
      <c r="PEA14" s="138"/>
      <c r="PEB14" s="138"/>
      <c r="PEC14" s="138"/>
      <c r="PED14" s="138"/>
      <c r="PEE14" s="138"/>
      <c r="PEF14" s="138"/>
      <c r="PEG14" s="138"/>
      <c r="PEH14" s="138"/>
      <c r="PEI14" s="138"/>
      <c r="PEJ14" s="138"/>
      <c r="PEK14" s="138"/>
      <c r="PEL14" s="138"/>
      <c r="PEM14" s="138"/>
      <c r="PEN14" s="138"/>
      <c r="PEO14" s="138"/>
      <c r="PEP14" s="138"/>
      <c r="PEQ14" s="138"/>
      <c r="PER14" s="138"/>
      <c r="PES14" s="138"/>
      <c r="PET14" s="138"/>
      <c r="PEU14" s="138"/>
      <c r="PEV14" s="138"/>
      <c r="PEW14" s="138"/>
      <c r="PEX14" s="138"/>
      <c r="PEY14" s="138"/>
      <c r="PEZ14" s="138"/>
      <c r="PFA14" s="138"/>
      <c r="PFB14" s="138"/>
      <c r="PFC14" s="138"/>
      <c r="PFD14" s="138"/>
      <c r="PFE14" s="138"/>
      <c r="PFF14" s="138"/>
      <c r="PFG14" s="138"/>
      <c r="PFH14" s="138"/>
      <c r="PFI14" s="138"/>
      <c r="PFJ14" s="138"/>
      <c r="PFK14" s="138"/>
      <c r="PFL14" s="138"/>
      <c r="PFM14" s="138"/>
      <c r="PFN14" s="138"/>
      <c r="PFO14" s="138"/>
      <c r="PFP14" s="138"/>
      <c r="PFQ14" s="138"/>
      <c r="PFR14" s="138"/>
      <c r="PFS14" s="138"/>
      <c r="PFT14" s="138"/>
      <c r="PFU14" s="138"/>
      <c r="PFV14" s="138"/>
      <c r="PFW14" s="138"/>
      <c r="PFX14" s="138"/>
      <c r="PFY14" s="138"/>
      <c r="PFZ14" s="138"/>
      <c r="PGA14" s="138"/>
      <c r="PGB14" s="138"/>
      <c r="PGC14" s="138"/>
      <c r="PGD14" s="138"/>
      <c r="PGE14" s="138"/>
      <c r="PGF14" s="138"/>
      <c r="PGG14" s="138"/>
      <c r="PGH14" s="138"/>
      <c r="PGI14" s="138"/>
      <c r="PGJ14" s="138"/>
      <c r="PGK14" s="138"/>
      <c r="PGL14" s="138"/>
      <c r="PGM14" s="138"/>
      <c r="PGN14" s="138"/>
      <c r="PGO14" s="138"/>
      <c r="PGP14" s="138"/>
      <c r="PGQ14" s="138"/>
      <c r="PGR14" s="138"/>
      <c r="PGS14" s="138"/>
      <c r="PGT14" s="138"/>
      <c r="PGU14" s="138"/>
      <c r="PGV14" s="138"/>
      <c r="PGW14" s="138"/>
      <c r="PGX14" s="138"/>
      <c r="PGY14" s="138"/>
      <c r="PGZ14" s="138"/>
      <c r="PHA14" s="138"/>
      <c r="PHB14" s="138"/>
      <c r="PHC14" s="138"/>
      <c r="PHD14" s="138"/>
      <c r="PHE14" s="138"/>
      <c r="PHF14" s="138"/>
      <c r="PHG14" s="138"/>
      <c r="PHH14" s="138"/>
      <c r="PHI14" s="138"/>
      <c r="PHJ14" s="138"/>
      <c r="PHK14" s="138"/>
      <c r="PHL14" s="138"/>
      <c r="PHM14" s="138"/>
      <c r="PHN14" s="138"/>
      <c r="PHO14" s="138"/>
      <c r="PHP14" s="138"/>
      <c r="PHQ14" s="138"/>
      <c r="PHR14" s="138"/>
      <c r="PHS14" s="138"/>
      <c r="PHT14" s="138"/>
      <c r="PHU14" s="138"/>
      <c r="PHV14" s="138"/>
      <c r="PHW14" s="138"/>
      <c r="PHX14" s="138"/>
      <c r="PHY14" s="138"/>
      <c r="PHZ14" s="138"/>
      <c r="PIA14" s="138"/>
      <c r="PIB14" s="138"/>
      <c r="PIC14" s="138"/>
      <c r="PID14" s="138"/>
      <c r="PIE14" s="138"/>
      <c r="PIF14" s="138"/>
      <c r="PIG14" s="138"/>
      <c r="PIH14" s="138"/>
      <c r="PII14" s="138"/>
      <c r="PIJ14" s="138"/>
      <c r="PIK14" s="138"/>
      <c r="PIL14" s="138"/>
      <c r="PIM14" s="138"/>
      <c r="PIN14" s="138"/>
      <c r="PIO14" s="138"/>
      <c r="PIP14" s="138"/>
      <c r="PIQ14" s="138"/>
      <c r="PIR14" s="138"/>
      <c r="PIS14" s="138"/>
      <c r="PIT14" s="138"/>
      <c r="PIU14" s="138"/>
      <c r="PIV14" s="138"/>
      <c r="PIW14" s="138"/>
      <c r="PIX14" s="138"/>
      <c r="PIY14" s="138"/>
      <c r="PIZ14" s="138"/>
      <c r="PJA14" s="138"/>
      <c r="PJB14" s="138"/>
      <c r="PJC14" s="138"/>
      <c r="PJD14" s="138"/>
      <c r="PJE14" s="138"/>
      <c r="PJF14" s="138"/>
      <c r="PJG14" s="138"/>
      <c r="PJH14" s="138"/>
      <c r="PJI14" s="138"/>
      <c r="PJJ14" s="138"/>
      <c r="PJK14" s="138"/>
      <c r="PJL14" s="138"/>
      <c r="PJM14" s="138"/>
      <c r="PJN14" s="138"/>
      <c r="PJO14" s="138"/>
      <c r="PJP14" s="138"/>
      <c r="PJQ14" s="138"/>
      <c r="PJR14" s="138"/>
      <c r="PJS14" s="138"/>
      <c r="PJT14" s="138"/>
      <c r="PJU14" s="138"/>
      <c r="PJV14" s="138"/>
      <c r="PJW14" s="138"/>
      <c r="PJX14" s="138"/>
      <c r="PJY14" s="138"/>
      <c r="PJZ14" s="138"/>
      <c r="PKA14" s="138"/>
      <c r="PKB14" s="138"/>
      <c r="PKC14" s="138"/>
      <c r="PKD14" s="138"/>
      <c r="PKE14" s="138"/>
      <c r="PKF14" s="138"/>
      <c r="PKG14" s="138"/>
      <c r="PKH14" s="138"/>
      <c r="PKI14" s="138"/>
      <c r="PKJ14" s="138"/>
      <c r="PKK14" s="138"/>
      <c r="PKL14" s="138"/>
      <c r="PKM14" s="138"/>
      <c r="PKN14" s="138"/>
      <c r="PKO14" s="138"/>
      <c r="PKP14" s="138"/>
      <c r="PKQ14" s="138"/>
      <c r="PKR14" s="138"/>
      <c r="PKS14" s="138"/>
      <c r="PKT14" s="138"/>
      <c r="PKU14" s="138"/>
      <c r="PKV14" s="138"/>
      <c r="PKW14" s="138"/>
      <c r="PKX14" s="138"/>
      <c r="PKY14" s="138"/>
      <c r="PKZ14" s="138"/>
      <c r="PLA14" s="138"/>
      <c r="PLB14" s="138"/>
      <c r="PLC14" s="138"/>
      <c r="PLD14" s="138"/>
      <c r="PLE14" s="138"/>
      <c r="PLF14" s="138"/>
      <c r="PLG14" s="138"/>
      <c r="PLH14" s="138"/>
      <c r="PLI14" s="138"/>
      <c r="PLJ14" s="138"/>
      <c r="PLK14" s="138"/>
      <c r="PLL14" s="138"/>
      <c r="PLM14" s="138"/>
      <c r="PLN14" s="138"/>
      <c r="PLO14" s="138"/>
      <c r="PLP14" s="138"/>
      <c r="PLQ14" s="138"/>
      <c r="PLR14" s="138"/>
      <c r="PLS14" s="138"/>
      <c r="PLT14" s="138"/>
      <c r="PLU14" s="138"/>
      <c r="PLV14" s="138"/>
      <c r="PLW14" s="138"/>
      <c r="PLX14" s="138"/>
      <c r="PLY14" s="138"/>
      <c r="PLZ14" s="138"/>
      <c r="PMA14" s="138"/>
      <c r="PMB14" s="138"/>
      <c r="PMC14" s="138"/>
      <c r="PMD14" s="138"/>
      <c r="PME14" s="138"/>
      <c r="PMF14" s="138"/>
      <c r="PMG14" s="138"/>
      <c r="PMH14" s="138"/>
      <c r="PMI14" s="138"/>
      <c r="PMJ14" s="138"/>
      <c r="PMK14" s="138"/>
      <c r="PML14" s="138"/>
      <c r="PMM14" s="138"/>
      <c r="PMN14" s="138"/>
      <c r="PMO14" s="138"/>
      <c r="PMP14" s="138"/>
      <c r="PMQ14" s="138"/>
      <c r="PMR14" s="138"/>
      <c r="PMS14" s="138"/>
      <c r="PMT14" s="138"/>
      <c r="PMU14" s="138"/>
      <c r="PMV14" s="138"/>
      <c r="PMW14" s="138"/>
      <c r="PMX14" s="138"/>
      <c r="PMY14" s="138"/>
      <c r="PMZ14" s="138"/>
      <c r="PNA14" s="138"/>
      <c r="PNB14" s="138"/>
      <c r="PNC14" s="138"/>
      <c r="PND14" s="138"/>
      <c r="PNE14" s="138"/>
      <c r="PNF14" s="138"/>
      <c r="PNG14" s="138"/>
      <c r="PNH14" s="138"/>
      <c r="PNI14" s="138"/>
      <c r="PNJ14" s="138"/>
      <c r="PNK14" s="138"/>
      <c r="PNL14" s="138"/>
      <c r="PNM14" s="138"/>
      <c r="PNN14" s="138"/>
      <c r="PNO14" s="138"/>
      <c r="PNP14" s="138"/>
      <c r="PNQ14" s="138"/>
      <c r="PNR14" s="138"/>
      <c r="PNS14" s="138"/>
      <c r="PNT14" s="138"/>
      <c r="PNU14" s="138"/>
      <c r="PNV14" s="138"/>
      <c r="PNW14" s="138"/>
      <c r="PNX14" s="138"/>
      <c r="PNY14" s="138"/>
      <c r="PNZ14" s="138"/>
      <c r="POA14" s="138"/>
      <c r="POB14" s="138"/>
      <c r="POC14" s="138"/>
      <c r="POD14" s="138"/>
      <c r="POE14" s="138"/>
      <c r="POF14" s="138"/>
      <c r="POG14" s="138"/>
      <c r="POH14" s="138"/>
      <c r="POI14" s="138"/>
      <c r="POJ14" s="138"/>
      <c r="POK14" s="138"/>
      <c r="POL14" s="138"/>
      <c r="POM14" s="138"/>
      <c r="PON14" s="138"/>
      <c r="POO14" s="138"/>
      <c r="POP14" s="138"/>
      <c r="POQ14" s="138"/>
      <c r="POR14" s="138"/>
      <c r="POS14" s="138"/>
      <c r="POT14" s="138"/>
      <c r="POU14" s="138"/>
      <c r="POV14" s="138"/>
      <c r="POW14" s="138"/>
      <c r="POX14" s="138"/>
      <c r="POY14" s="138"/>
      <c r="POZ14" s="138"/>
      <c r="PPA14" s="138"/>
      <c r="PPB14" s="138"/>
      <c r="PPC14" s="138"/>
      <c r="PPD14" s="138"/>
      <c r="PPE14" s="138"/>
      <c r="PPF14" s="138"/>
      <c r="PPG14" s="138"/>
      <c r="PPH14" s="138"/>
      <c r="PPI14" s="138"/>
      <c r="PPJ14" s="138"/>
      <c r="PPK14" s="138"/>
      <c r="PPL14" s="138"/>
      <c r="PPM14" s="138"/>
      <c r="PPN14" s="138"/>
      <c r="PPO14" s="138"/>
      <c r="PPP14" s="138"/>
      <c r="PPQ14" s="138"/>
      <c r="PPR14" s="138"/>
      <c r="PPS14" s="138"/>
      <c r="PPT14" s="138"/>
      <c r="PPU14" s="138"/>
      <c r="PPV14" s="138"/>
      <c r="PPW14" s="138"/>
      <c r="PPX14" s="138"/>
      <c r="PPY14" s="138"/>
      <c r="PPZ14" s="138"/>
      <c r="PQA14" s="138"/>
      <c r="PQB14" s="138"/>
      <c r="PQC14" s="138"/>
      <c r="PQD14" s="138"/>
      <c r="PQE14" s="138"/>
      <c r="PQF14" s="138"/>
      <c r="PQG14" s="138"/>
      <c r="PQH14" s="138"/>
      <c r="PQI14" s="138"/>
      <c r="PQJ14" s="138"/>
      <c r="PQK14" s="138"/>
      <c r="PQL14" s="138"/>
      <c r="PQM14" s="138"/>
      <c r="PQN14" s="138"/>
      <c r="PQO14" s="138"/>
      <c r="PQP14" s="138"/>
      <c r="PQQ14" s="138"/>
      <c r="PQR14" s="138"/>
      <c r="PQS14" s="138"/>
      <c r="PQT14" s="138"/>
      <c r="PQU14" s="138"/>
      <c r="PQV14" s="138"/>
      <c r="PQW14" s="138"/>
      <c r="PQX14" s="138"/>
      <c r="PQY14" s="138"/>
      <c r="PQZ14" s="138"/>
      <c r="PRA14" s="138"/>
      <c r="PRB14" s="138"/>
      <c r="PRC14" s="138"/>
      <c r="PRD14" s="138"/>
      <c r="PRE14" s="138"/>
      <c r="PRF14" s="138"/>
      <c r="PRG14" s="138"/>
      <c r="PRH14" s="138"/>
      <c r="PRI14" s="138"/>
      <c r="PRJ14" s="138"/>
      <c r="PRK14" s="138"/>
      <c r="PRL14" s="138"/>
      <c r="PRM14" s="138"/>
      <c r="PRN14" s="138"/>
      <c r="PRO14" s="138"/>
      <c r="PRP14" s="138"/>
      <c r="PRQ14" s="138"/>
      <c r="PRR14" s="138"/>
      <c r="PRS14" s="138"/>
      <c r="PRT14" s="138"/>
      <c r="PRU14" s="138"/>
      <c r="PRV14" s="138"/>
      <c r="PRW14" s="138"/>
      <c r="PRX14" s="138"/>
      <c r="PRY14" s="138"/>
      <c r="PRZ14" s="138"/>
      <c r="PSA14" s="138"/>
      <c r="PSB14" s="138"/>
      <c r="PSC14" s="138"/>
      <c r="PSD14" s="138"/>
      <c r="PSE14" s="138"/>
      <c r="PSF14" s="138"/>
      <c r="PSG14" s="138"/>
      <c r="PSH14" s="138"/>
      <c r="PSI14" s="138"/>
      <c r="PSJ14" s="138"/>
      <c r="PSK14" s="138"/>
      <c r="PSL14" s="138"/>
      <c r="PSM14" s="138"/>
      <c r="PSN14" s="138"/>
      <c r="PSO14" s="138"/>
      <c r="PSP14" s="138"/>
      <c r="PSQ14" s="138"/>
      <c r="PSR14" s="138"/>
      <c r="PSS14" s="138"/>
      <c r="PST14" s="138"/>
      <c r="PSU14" s="138"/>
      <c r="PSV14" s="138"/>
      <c r="PSW14" s="138"/>
      <c r="PSX14" s="138"/>
      <c r="PSY14" s="138"/>
      <c r="PSZ14" s="138"/>
      <c r="PTA14" s="138"/>
      <c r="PTB14" s="138"/>
      <c r="PTC14" s="138"/>
      <c r="PTD14" s="138"/>
      <c r="PTE14" s="138"/>
      <c r="PTF14" s="138"/>
      <c r="PTG14" s="138"/>
      <c r="PTH14" s="138"/>
      <c r="PTI14" s="138"/>
      <c r="PTJ14" s="138"/>
      <c r="PTK14" s="138"/>
      <c r="PTL14" s="138"/>
      <c r="PTM14" s="138"/>
      <c r="PTN14" s="138"/>
      <c r="PTO14" s="138"/>
      <c r="PTP14" s="138"/>
      <c r="PTQ14" s="138"/>
      <c r="PTR14" s="138"/>
      <c r="PTS14" s="138"/>
      <c r="PTT14" s="138"/>
      <c r="PTU14" s="138"/>
      <c r="PTV14" s="138"/>
      <c r="PTW14" s="138"/>
      <c r="PTX14" s="138"/>
      <c r="PTY14" s="138"/>
      <c r="PTZ14" s="138"/>
      <c r="PUA14" s="138"/>
      <c r="PUB14" s="138"/>
      <c r="PUC14" s="138"/>
      <c r="PUD14" s="138"/>
      <c r="PUE14" s="138"/>
      <c r="PUF14" s="138"/>
      <c r="PUG14" s="138"/>
      <c r="PUH14" s="138"/>
      <c r="PUI14" s="138"/>
      <c r="PUJ14" s="138"/>
      <c r="PUK14" s="138"/>
      <c r="PUL14" s="138"/>
      <c r="PUM14" s="138"/>
      <c r="PUN14" s="138"/>
      <c r="PUO14" s="138"/>
      <c r="PUP14" s="138"/>
      <c r="PUQ14" s="138"/>
      <c r="PUR14" s="138"/>
      <c r="PUS14" s="138"/>
      <c r="PUT14" s="138"/>
      <c r="PUU14" s="138"/>
      <c r="PUV14" s="138"/>
      <c r="PUW14" s="138"/>
      <c r="PUX14" s="138"/>
      <c r="PUY14" s="138"/>
      <c r="PUZ14" s="138"/>
      <c r="PVA14" s="138"/>
      <c r="PVB14" s="138"/>
      <c r="PVC14" s="138"/>
      <c r="PVD14" s="138"/>
      <c r="PVE14" s="138"/>
      <c r="PVF14" s="138"/>
      <c r="PVG14" s="138"/>
      <c r="PVH14" s="138"/>
      <c r="PVI14" s="138"/>
      <c r="PVJ14" s="138"/>
      <c r="PVK14" s="138"/>
      <c r="PVL14" s="138"/>
      <c r="PVM14" s="138"/>
      <c r="PVN14" s="138"/>
      <c r="PVO14" s="138"/>
      <c r="PVP14" s="138"/>
      <c r="PVQ14" s="138"/>
      <c r="PVR14" s="138"/>
      <c r="PVS14" s="138"/>
      <c r="PVT14" s="138"/>
      <c r="PVU14" s="138"/>
      <c r="PVV14" s="138"/>
      <c r="PVW14" s="138"/>
      <c r="PVX14" s="138"/>
      <c r="PVY14" s="138"/>
      <c r="PVZ14" s="138"/>
      <c r="PWA14" s="138"/>
      <c r="PWB14" s="138"/>
      <c r="PWC14" s="138"/>
      <c r="PWD14" s="138"/>
      <c r="PWE14" s="138"/>
      <c r="PWF14" s="138"/>
      <c r="PWG14" s="138"/>
      <c r="PWH14" s="138"/>
      <c r="PWI14" s="138"/>
      <c r="PWJ14" s="138"/>
      <c r="PWK14" s="138"/>
      <c r="PWL14" s="138"/>
      <c r="PWM14" s="138"/>
      <c r="PWN14" s="138"/>
      <c r="PWO14" s="138"/>
      <c r="PWP14" s="138"/>
      <c r="PWQ14" s="138"/>
      <c r="PWR14" s="138"/>
      <c r="PWS14" s="138"/>
      <c r="PWT14" s="138"/>
      <c r="PWU14" s="138"/>
      <c r="PWV14" s="138"/>
      <c r="PWW14" s="138"/>
      <c r="PWX14" s="138"/>
      <c r="PWY14" s="138"/>
      <c r="PWZ14" s="138"/>
      <c r="PXA14" s="138"/>
      <c r="PXB14" s="138"/>
      <c r="PXC14" s="138"/>
      <c r="PXD14" s="138"/>
      <c r="PXE14" s="138"/>
      <c r="PXF14" s="138"/>
      <c r="PXG14" s="138"/>
      <c r="PXH14" s="138"/>
      <c r="PXI14" s="138"/>
      <c r="PXJ14" s="138"/>
      <c r="PXK14" s="138"/>
      <c r="PXL14" s="138"/>
      <c r="PXM14" s="138"/>
      <c r="PXN14" s="138"/>
      <c r="PXO14" s="138"/>
      <c r="PXP14" s="138"/>
      <c r="PXQ14" s="138"/>
      <c r="PXR14" s="138"/>
      <c r="PXS14" s="138"/>
      <c r="PXT14" s="138"/>
      <c r="PXU14" s="138"/>
      <c r="PXV14" s="138"/>
      <c r="PXW14" s="138"/>
      <c r="PXX14" s="138"/>
      <c r="PXY14" s="138"/>
      <c r="PXZ14" s="138"/>
      <c r="PYA14" s="138"/>
      <c r="PYB14" s="138"/>
      <c r="PYC14" s="138"/>
      <c r="PYD14" s="138"/>
      <c r="PYE14" s="138"/>
      <c r="PYF14" s="138"/>
      <c r="PYG14" s="138"/>
      <c r="PYH14" s="138"/>
      <c r="PYI14" s="138"/>
      <c r="PYJ14" s="138"/>
      <c r="PYK14" s="138"/>
      <c r="PYL14" s="138"/>
      <c r="PYM14" s="138"/>
      <c r="PYN14" s="138"/>
      <c r="PYO14" s="138"/>
      <c r="PYP14" s="138"/>
      <c r="PYQ14" s="138"/>
      <c r="PYR14" s="138"/>
      <c r="PYS14" s="138"/>
      <c r="PYT14" s="138"/>
      <c r="PYU14" s="138"/>
      <c r="PYV14" s="138"/>
      <c r="PYW14" s="138"/>
      <c r="PYX14" s="138"/>
      <c r="PYY14" s="138"/>
      <c r="PYZ14" s="138"/>
      <c r="PZA14" s="138"/>
      <c r="PZB14" s="138"/>
      <c r="PZC14" s="138"/>
      <c r="PZD14" s="138"/>
      <c r="PZE14" s="138"/>
      <c r="PZF14" s="138"/>
      <c r="PZG14" s="138"/>
      <c r="PZH14" s="138"/>
      <c r="PZI14" s="138"/>
      <c r="PZJ14" s="138"/>
      <c r="PZK14" s="138"/>
      <c r="PZL14" s="138"/>
      <c r="PZM14" s="138"/>
      <c r="PZN14" s="138"/>
      <c r="PZO14" s="138"/>
      <c r="PZP14" s="138"/>
      <c r="PZQ14" s="138"/>
      <c r="PZR14" s="138"/>
      <c r="PZS14" s="138"/>
      <c r="PZT14" s="138"/>
      <c r="PZU14" s="138"/>
      <c r="PZV14" s="138"/>
      <c r="PZW14" s="138"/>
      <c r="PZX14" s="138"/>
      <c r="PZY14" s="138"/>
      <c r="PZZ14" s="138"/>
      <c r="QAA14" s="138"/>
      <c r="QAB14" s="138"/>
      <c r="QAC14" s="138"/>
      <c r="QAD14" s="138"/>
      <c r="QAE14" s="138"/>
      <c r="QAF14" s="138"/>
      <c r="QAG14" s="138"/>
      <c r="QAH14" s="138"/>
      <c r="QAI14" s="138"/>
      <c r="QAJ14" s="138"/>
      <c r="QAK14" s="138"/>
      <c r="QAL14" s="138"/>
      <c r="QAM14" s="138"/>
      <c r="QAN14" s="138"/>
      <c r="QAO14" s="138"/>
      <c r="QAP14" s="138"/>
      <c r="QAQ14" s="138"/>
      <c r="QAR14" s="138"/>
      <c r="QAS14" s="138"/>
      <c r="QAT14" s="138"/>
      <c r="QAU14" s="138"/>
      <c r="QAV14" s="138"/>
      <c r="QAW14" s="138"/>
      <c r="QAX14" s="138"/>
      <c r="QAY14" s="138"/>
      <c r="QAZ14" s="138"/>
      <c r="QBA14" s="138"/>
      <c r="QBB14" s="138"/>
      <c r="QBC14" s="138"/>
      <c r="QBD14" s="138"/>
      <c r="QBE14" s="138"/>
      <c r="QBF14" s="138"/>
      <c r="QBG14" s="138"/>
      <c r="QBH14" s="138"/>
      <c r="QBI14" s="138"/>
      <c r="QBJ14" s="138"/>
      <c r="QBK14" s="138"/>
      <c r="QBL14" s="138"/>
      <c r="QBM14" s="138"/>
      <c r="QBN14" s="138"/>
      <c r="QBO14" s="138"/>
      <c r="QBP14" s="138"/>
      <c r="QBQ14" s="138"/>
      <c r="QBR14" s="138"/>
      <c r="QBS14" s="138"/>
      <c r="QBT14" s="138"/>
      <c r="QBU14" s="138"/>
      <c r="QBV14" s="138"/>
      <c r="QBW14" s="138"/>
      <c r="QBX14" s="138"/>
      <c r="QBY14" s="138"/>
      <c r="QBZ14" s="138"/>
      <c r="QCA14" s="138"/>
      <c r="QCB14" s="138"/>
      <c r="QCC14" s="138"/>
      <c r="QCD14" s="138"/>
      <c r="QCE14" s="138"/>
      <c r="QCF14" s="138"/>
      <c r="QCG14" s="138"/>
      <c r="QCH14" s="138"/>
      <c r="QCI14" s="138"/>
      <c r="QCJ14" s="138"/>
      <c r="QCK14" s="138"/>
      <c r="QCL14" s="138"/>
      <c r="QCM14" s="138"/>
      <c r="QCN14" s="138"/>
      <c r="QCO14" s="138"/>
      <c r="QCP14" s="138"/>
      <c r="QCQ14" s="138"/>
      <c r="QCR14" s="138"/>
      <c r="QCS14" s="138"/>
      <c r="QCT14" s="138"/>
      <c r="QCU14" s="138"/>
      <c r="QCV14" s="138"/>
      <c r="QCW14" s="138"/>
      <c r="QCX14" s="138"/>
      <c r="QCY14" s="138"/>
      <c r="QCZ14" s="138"/>
      <c r="QDA14" s="138"/>
      <c r="QDB14" s="138"/>
      <c r="QDC14" s="138"/>
      <c r="QDD14" s="138"/>
      <c r="QDE14" s="138"/>
      <c r="QDF14" s="138"/>
      <c r="QDG14" s="138"/>
      <c r="QDH14" s="138"/>
      <c r="QDI14" s="138"/>
      <c r="QDJ14" s="138"/>
      <c r="QDK14" s="138"/>
      <c r="QDL14" s="138"/>
      <c r="QDM14" s="138"/>
      <c r="QDN14" s="138"/>
      <c r="QDO14" s="138"/>
      <c r="QDP14" s="138"/>
      <c r="QDQ14" s="138"/>
      <c r="QDR14" s="138"/>
      <c r="QDS14" s="138"/>
      <c r="QDT14" s="138"/>
      <c r="QDU14" s="138"/>
      <c r="QDV14" s="138"/>
      <c r="QDW14" s="138"/>
      <c r="QDX14" s="138"/>
      <c r="QDY14" s="138"/>
      <c r="QDZ14" s="138"/>
      <c r="QEA14" s="138"/>
      <c r="QEB14" s="138"/>
      <c r="QEC14" s="138"/>
      <c r="QED14" s="138"/>
      <c r="QEE14" s="138"/>
      <c r="QEF14" s="138"/>
      <c r="QEG14" s="138"/>
      <c r="QEH14" s="138"/>
      <c r="QEI14" s="138"/>
      <c r="QEJ14" s="138"/>
      <c r="QEK14" s="138"/>
      <c r="QEL14" s="138"/>
      <c r="QEM14" s="138"/>
      <c r="QEN14" s="138"/>
      <c r="QEO14" s="138"/>
      <c r="QEP14" s="138"/>
      <c r="QEQ14" s="138"/>
      <c r="QER14" s="138"/>
      <c r="QES14" s="138"/>
      <c r="QET14" s="138"/>
      <c r="QEU14" s="138"/>
      <c r="QEV14" s="138"/>
      <c r="QEW14" s="138"/>
      <c r="QEX14" s="138"/>
      <c r="QEY14" s="138"/>
      <c r="QEZ14" s="138"/>
      <c r="QFA14" s="138"/>
      <c r="QFB14" s="138"/>
      <c r="QFC14" s="138"/>
      <c r="QFD14" s="138"/>
      <c r="QFE14" s="138"/>
      <c r="QFF14" s="138"/>
      <c r="QFG14" s="138"/>
      <c r="QFH14" s="138"/>
      <c r="QFI14" s="138"/>
      <c r="QFJ14" s="138"/>
      <c r="QFK14" s="138"/>
      <c r="QFL14" s="138"/>
      <c r="QFM14" s="138"/>
      <c r="QFN14" s="138"/>
      <c r="QFO14" s="138"/>
      <c r="QFP14" s="138"/>
      <c r="QFQ14" s="138"/>
      <c r="QFR14" s="138"/>
      <c r="QFS14" s="138"/>
      <c r="QFT14" s="138"/>
      <c r="QFU14" s="138"/>
      <c r="QFV14" s="138"/>
      <c r="QFW14" s="138"/>
      <c r="QFX14" s="138"/>
      <c r="QFY14" s="138"/>
      <c r="QFZ14" s="138"/>
      <c r="QGA14" s="138"/>
      <c r="QGB14" s="138"/>
      <c r="QGC14" s="138"/>
      <c r="QGD14" s="138"/>
      <c r="QGE14" s="138"/>
      <c r="QGF14" s="138"/>
      <c r="QGG14" s="138"/>
      <c r="QGH14" s="138"/>
      <c r="QGI14" s="138"/>
      <c r="QGJ14" s="138"/>
      <c r="QGK14" s="138"/>
      <c r="QGL14" s="138"/>
      <c r="QGM14" s="138"/>
      <c r="QGN14" s="138"/>
      <c r="QGO14" s="138"/>
      <c r="QGP14" s="138"/>
      <c r="QGQ14" s="138"/>
      <c r="QGR14" s="138"/>
      <c r="QGS14" s="138"/>
      <c r="QGT14" s="138"/>
      <c r="QGU14" s="138"/>
      <c r="QGV14" s="138"/>
      <c r="QGW14" s="138"/>
      <c r="QGX14" s="138"/>
      <c r="QGY14" s="138"/>
      <c r="QGZ14" s="138"/>
      <c r="QHA14" s="138"/>
      <c r="QHB14" s="138"/>
      <c r="QHC14" s="138"/>
      <c r="QHD14" s="138"/>
      <c r="QHE14" s="138"/>
      <c r="QHF14" s="138"/>
      <c r="QHG14" s="138"/>
      <c r="QHH14" s="138"/>
      <c r="QHI14" s="138"/>
      <c r="QHJ14" s="138"/>
      <c r="QHK14" s="138"/>
      <c r="QHL14" s="138"/>
      <c r="QHM14" s="138"/>
      <c r="QHN14" s="138"/>
      <c r="QHO14" s="138"/>
      <c r="QHP14" s="138"/>
      <c r="QHQ14" s="138"/>
      <c r="QHR14" s="138"/>
      <c r="QHS14" s="138"/>
      <c r="QHT14" s="138"/>
      <c r="QHU14" s="138"/>
      <c r="QHV14" s="138"/>
      <c r="QHW14" s="138"/>
      <c r="QHX14" s="138"/>
      <c r="QHY14" s="138"/>
      <c r="QHZ14" s="138"/>
      <c r="QIA14" s="138"/>
      <c r="QIB14" s="138"/>
      <c r="QIC14" s="138"/>
      <c r="QID14" s="138"/>
      <c r="QIE14" s="138"/>
      <c r="QIF14" s="138"/>
      <c r="QIG14" s="138"/>
      <c r="QIH14" s="138"/>
      <c r="QII14" s="138"/>
      <c r="QIJ14" s="138"/>
      <c r="QIK14" s="138"/>
      <c r="QIL14" s="138"/>
      <c r="QIM14" s="138"/>
      <c r="QIN14" s="138"/>
      <c r="QIO14" s="138"/>
      <c r="QIP14" s="138"/>
      <c r="QIQ14" s="138"/>
      <c r="QIR14" s="138"/>
      <c r="QIS14" s="138"/>
      <c r="QIT14" s="138"/>
      <c r="QIU14" s="138"/>
      <c r="QIV14" s="138"/>
      <c r="QIW14" s="138"/>
      <c r="QIX14" s="138"/>
      <c r="QIY14" s="138"/>
      <c r="QIZ14" s="138"/>
      <c r="QJA14" s="138"/>
      <c r="QJB14" s="138"/>
      <c r="QJC14" s="138"/>
      <c r="QJD14" s="138"/>
      <c r="QJE14" s="138"/>
      <c r="QJF14" s="138"/>
      <c r="QJG14" s="138"/>
      <c r="QJH14" s="138"/>
      <c r="QJI14" s="138"/>
      <c r="QJJ14" s="138"/>
      <c r="QJK14" s="138"/>
      <c r="QJL14" s="138"/>
      <c r="QJM14" s="138"/>
      <c r="QJN14" s="138"/>
      <c r="QJO14" s="138"/>
      <c r="QJP14" s="138"/>
      <c r="QJQ14" s="138"/>
      <c r="QJR14" s="138"/>
      <c r="QJS14" s="138"/>
      <c r="QJT14" s="138"/>
      <c r="QJU14" s="138"/>
      <c r="QJV14" s="138"/>
      <c r="QJW14" s="138"/>
      <c r="QJX14" s="138"/>
      <c r="QJY14" s="138"/>
      <c r="QJZ14" s="138"/>
      <c r="QKA14" s="138"/>
      <c r="QKB14" s="138"/>
      <c r="QKC14" s="138"/>
      <c r="QKD14" s="138"/>
      <c r="QKE14" s="138"/>
      <c r="QKF14" s="138"/>
      <c r="QKG14" s="138"/>
      <c r="QKH14" s="138"/>
      <c r="QKI14" s="138"/>
      <c r="QKJ14" s="138"/>
      <c r="QKK14" s="138"/>
      <c r="QKL14" s="138"/>
      <c r="QKM14" s="138"/>
      <c r="QKN14" s="138"/>
      <c r="QKO14" s="138"/>
      <c r="QKP14" s="138"/>
      <c r="QKQ14" s="138"/>
      <c r="QKR14" s="138"/>
      <c r="QKS14" s="138"/>
      <c r="QKT14" s="138"/>
      <c r="QKU14" s="138"/>
      <c r="QKV14" s="138"/>
      <c r="QKW14" s="138"/>
      <c r="QKX14" s="138"/>
      <c r="QKY14" s="138"/>
      <c r="QKZ14" s="138"/>
      <c r="QLA14" s="138"/>
      <c r="QLB14" s="138"/>
      <c r="QLC14" s="138"/>
      <c r="QLD14" s="138"/>
      <c r="QLE14" s="138"/>
      <c r="QLF14" s="138"/>
      <c r="QLG14" s="138"/>
      <c r="QLH14" s="138"/>
      <c r="QLI14" s="138"/>
      <c r="QLJ14" s="138"/>
      <c r="QLK14" s="138"/>
      <c r="QLL14" s="138"/>
      <c r="QLM14" s="138"/>
      <c r="QLN14" s="138"/>
      <c r="QLO14" s="138"/>
      <c r="QLP14" s="138"/>
      <c r="QLQ14" s="138"/>
      <c r="QLR14" s="138"/>
      <c r="QLS14" s="138"/>
      <c r="QLT14" s="138"/>
      <c r="QLU14" s="138"/>
      <c r="QLV14" s="138"/>
      <c r="QLW14" s="138"/>
      <c r="QLX14" s="138"/>
      <c r="QLY14" s="138"/>
      <c r="QLZ14" s="138"/>
      <c r="QMA14" s="138"/>
      <c r="QMB14" s="138"/>
      <c r="QMC14" s="138"/>
      <c r="QMD14" s="138"/>
      <c r="QME14" s="138"/>
      <c r="QMF14" s="138"/>
      <c r="QMG14" s="138"/>
      <c r="QMH14" s="138"/>
      <c r="QMI14" s="138"/>
      <c r="QMJ14" s="138"/>
      <c r="QMK14" s="138"/>
      <c r="QML14" s="138"/>
      <c r="QMM14" s="138"/>
      <c r="QMN14" s="138"/>
      <c r="QMO14" s="138"/>
      <c r="QMP14" s="138"/>
      <c r="QMQ14" s="138"/>
      <c r="QMR14" s="138"/>
      <c r="QMS14" s="138"/>
      <c r="QMT14" s="138"/>
      <c r="QMU14" s="138"/>
      <c r="QMV14" s="138"/>
      <c r="QMW14" s="138"/>
      <c r="QMX14" s="138"/>
      <c r="QMY14" s="138"/>
      <c r="QMZ14" s="138"/>
      <c r="QNA14" s="138"/>
      <c r="QNB14" s="138"/>
      <c r="QNC14" s="138"/>
      <c r="QND14" s="138"/>
      <c r="QNE14" s="138"/>
      <c r="QNF14" s="138"/>
      <c r="QNG14" s="138"/>
      <c r="QNH14" s="138"/>
      <c r="QNI14" s="138"/>
      <c r="QNJ14" s="138"/>
      <c r="QNK14" s="138"/>
      <c r="QNL14" s="138"/>
      <c r="QNM14" s="138"/>
      <c r="QNN14" s="138"/>
      <c r="QNO14" s="138"/>
      <c r="QNP14" s="138"/>
      <c r="QNQ14" s="138"/>
      <c r="QNR14" s="138"/>
      <c r="QNS14" s="138"/>
      <c r="QNT14" s="138"/>
      <c r="QNU14" s="138"/>
      <c r="QNV14" s="138"/>
      <c r="QNW14" s="138"/>
      <c r="QNX14" s="138"/>
      <c r="QNY14" s="138"/>
      <c r="QNZ14" s="138"/>
      <c r="QOA14" s="138"/>
      <c r="QOB14" s="138"/>
      <c r="QOC14" s="138"/>
      <c r="QOD14" s="138"/>
      <c r="QOE14" s="138"/>
      <c r="QOF14" s="138"/>
      <c r="QOG14" s="138"/>
      <c r="QOH14" s="138"/>
      <c r="QOI14" s="138"/>
      <c r="QOJ14" s="138"/>
      <c r="QOK14" s="138"/>
      <c r="QOL14" s="138"/>
      <c r="QOM14" s="138"/>
      <c r="QON14" s="138"/>
      <c r="QOO14" s="138"/>
      <c r="QOP14" s="138"/>
      <c r="QOQ14" s="138"/>
      <c r="QOR14" s="138"/>
      <c r="QOS14" s="138"/>
      <c r="QOT14" s="138"/>
      <c r="QOU14" s="138"/>
      <c r="QOV14" s="138"/>
      <c r="QOW14" s="138"/>
      <c r="QOX14" s="138"/>
      <c r="QOY14" s="138"/>
      <c r="QOZ14" s="138"/>
      <c r="QPA14" s="138"/>
      <c r="QPB14" s="138"/>
      <c r="QPC14" s="138"/>
      <c r="QPD14" s="138"/>
      <c r="QPE14" s="138"/>
      <c r="QPF14" s="138"/>
      <c r="QPG14" s="138"/>
      <c r="QPH14" s="138"/>
      <c r="QPI14" s="138"/>
      <c r="QPJ14" s="138"/>
      <c r="QPK14" s="138"/>
      <c r="QPL14" s="138"/>
      <c r="QPM14" s="138"/>
      <c r="QPN14" s="138"/>
      <c r="QPO14" s="138"/>
      <c r="QPP14" s="138"/>
      <c r="QPQ14" s="138"/>
      <c r="QPR14" s="138"/>
      <c r="QPS14" s="138"/>
      <c r="QPT14" s="138"/>
      <c r="QPU14" s="138"/>
      <c r="QPV14" s="138"/>
      <c r="QPW14" s="138"/>
      <c r="QPX14" s="138"/>
      <c r="QPY14" s="138"/>
      <c r="QPZ14" s="138"/>
      <c r="QQA14" s="138"/>
      <c r="QQB14" s="138"/>
      <c r="QQC14" s="138"/>
      <c r="QQD14" s="138"/>
      <c r="QQE14" s="138"/>
      <c r="QQF14" s="138"/>
      <c r="QQG14" s="138"/>
      <c r="QQH14" s="138"/>
      <c r="QQI14" s="138"/>
      <c r="QQJ14" s="138"/>
      <c r="QQK14" s="138"/>
      <c r="QQL14" s="138"/>
      <c r="QQM14" s="138"/>
      <c r="QQN14" s="138"/>
      <c r="QQO14" s="138"/>
      <c r="QQP14" s="138"/>
      <c r="QQQ14" s="138"/>
      <c r="QQR14" s="138"/>
      <c r="QQS14" s="138"/>
      <c r="QQT14" s="138"/>
      <c r="QQU14" s="138"/>
      <c r="QQV14" s="138"/>
      <c r="QQW14" s="138"/>
      <c r="QQX14" s="138"/>
      <c r="QQY14" s="138"/>
      <c r="QQZ14" s="138"/>
      <c r="QRA14" s="138"/>
      <c r="QRB14" s="138"/>
      <c r="QRC14" s="138"/>
      <c r="QRD14" s="138"/>
      <c r="QRE14" s="138"/>
      <c r="QRF14" s="138"/>
      <c r="QRG14" s="138"/>
      <c r="QRH14" s="138"/>
      <c r="QRI14" s="138"/>
      <c r="QRJ14" s="138"/>
      <c r="QRK14" s="138"/>
      <c r="QRL14" s="138"/>
      <c r="QRM14" s="138"/>
      <c r="QRN14" s="138"/>
      <c r="QRO14" s="138"/>
      <c r="QRP14" s="138"/>
      <c r="QRQ14" s="138"/>
      <c r="QRR14" s="138"/>
      <c r="QRS14" s="138"/>
      <c r="QRT14" s="138"/>
      <c r="QRU14" s="138"/>
      <c r="QRV14" s="138"/>
      <c r="QRW14" s="138"/>
      <c r="QRX14" s="138"/>
      <c r="QRY14" s="138"/>
      <c r="QRZ14" s="138"/>
      <c r="QSA14" s="138"/>
      <c r="QSB14" s="138"/>
      <c r="QSC14" s="138"/>
      <c r="QSD14" s="138"/>
      <c r="QSE14" s="138"/>
      <c r="QSF14" s="138"/>
      <c r="QSG14" s="138"/>
      <c r="QSH14" s="138"/>
      <c r="QSI14" s="138"/>
      <c r="QSJ14" s="138"/>
      <c r="QSK14" s="138"/>
      <c r="QSL14" s="138"/>
      <c r="QSM14" s="138"/>
      <c r="QSN14" s="138"/>
      <c r="QSO14" s="138"/>
      <c r="QSP14" s="138"/>
      <c r="QSQ14" s="138"/>
      <c r="QSR14" s="138"/>
      <c r="QSS14" s="138"/>
      <c r="QST14" s="138"/>
      <c r="QSU14" s="138"/>
      <c r="QSV14" s="138"/>
      <c r="QSW14" s="138"/>
      <c r="QSX14" s="138"/>
      <c r="QSY14" s="138"/>
      <c r="QSZ14" s="138"/>
      <c r="QTA14" s="138"/>
      <c r="QTB14" s="138"/>
      <c r="QTC14" s="138"/>
      <c r="QTD14" s="138"/>
      <c r="QTE14" s="138"/>
      <c r="QTF14" s="138"/>
      <c r="QTG14" s="138"/>
      <c r="QTH14" s="138"/>
      <c r="QTI14" s="138"/>
      <c r="QTJ14" s="138"/>
      <c r="QTK14" s="138"/>
      <c r="QTL14" s="138"/>
      <c r="QTM14" s="138"/>
      <c r="QTN14" s="138"/>
      <c r="QTO14" s="138"/>
      <c r="QTP14" s="138"/>
      <c r="QTQ14" s="138"/>
      <c r="QTR14" s="138"/>
      <c r="QTS14" s="138"/>
      <c r="QTT14" s="138"/>
      <c r="QTU14" s="138"/>
      <c r="QTV14" s="138"/>
      <c r="QTW14" s="138"/>
      <c r="QTX14" s="138"/>
      <c r="QTY14" s="138"/>
      <c r="QTZ14" s="138"/>
      <c r="QUA14" s="138"/>
      <c r="QUB14" s="138"/>
      <c r="QUC14" s="138"/>
      <c r="QUD14" s="138"/>
      <c r="QUE14" s="138"/>
      <c r="QUF14" s="138"/>
      <c r="QUG14" s="138"/>
      <c r="QUH14" s="138"/>
      <c r="QUI14" s="138"/>
      <c r="QUJ14" s="138"/>
      <c r="QUK14" s="138"/>
      <c r="QUL14" s="138"/>
      <c r="QUM14" s="138"/>
      <c r="QUN14" s="138"/>
      <c r="QUO14" s="138"/>
      <c r="QUP14" s="138"/>
      <c r="QUQ14" s="138"/>
      <c r="QUR14" s="138"/>
      <c r="QUS14" s="138"/>
      <c r="QUT14" s="138"/>
      <c r="QUU14" s="138"/>
      <c r="QUV14" s="138"/>
      <c r="QUW14" s="138"/>
      <c r="QUX14" s="138"/>
      <c r="QUY14" s="138"/>
      <c r="QUZ14" s="138"/>
      <c r="QVA14" s="138"/>
      <c r="QVB14" s="138"/>
      <c r="QVC14" s="138"/>
      <c r="QVD14" s="138"/>
      <c r="QVE14" s="138"/>
      <c r="QVF14" s="138"/>
      <c r="QVG14" s="138"/>
      <c r="QVH14" s="138"/>
      <c r="QVI14" s="138"/>
      <c r="QVJ14" s="138"/>
      <c r="QVK14" s="138"/>
      <c r="QVL14" s="138"/>
      <c r="QVM14" s="138"/>
      <c r="QVN14" s="138"/>
      <c r="QVO14" s="138"/>
      <c r="QVP14" s="138"/>
      <c r="QVQ14" s="138"/>
      <c r="QVR14" s="138"/>
      <c r="QVS14" s="138"/>
      <c r="QVT14" s="138"/>
      <c r="QVU14" s="138"/>
      <c r="QVV14" s="138"/>
      <c r="QVW14" s="138"/>
      <c r="QVX14" s="138"/>
      <c r="QVY14" s="138"/>
      <c r="QVZ14" s="138"/>
      <c r="QWA14" s="138"/>
      <c r="QWB14" s="138"/>
      <c r="QWC14" s="138"/>
      <c r="QWD14" s="138"/>
      <c r="QWE14" s="138"/>
      <c r="QWF14" s="138"/>
      <c r="QWG14" s="138"/>
      <c r="QWH14" s="138"/>
      <c r="QWI14" s="138"/>
      <c r="QWJ14" s="138"/>
      <c r="QWK14" s="138"/>
      <c r="QWL14" s="138"/>
      <c r="QWM14" s="138"/>
      <c r="QWN14" s="138"/>
      <c r="QWO14" s="138"/>
      <c r="QWP14" s="138"/>
      <c r="QWQ14" s="138"/>
      <c r="QWR14" s="138"/>
      <c r="QWS14" s="138"/>
      <c r="QWT14" s="138"/>
      <c r="QWU14" s="138"/>
      <c r="QWV14" s="138"/>
      <c r="QWW14" s="138"/>
      <c r="QWX14" s="138"/>
      <c r="QWY14" s="138"/>
      <c r="QWZ14" s="138"/>
      <c r="QXA14" s="138"/>
      <c r="QXB14" s="138"/>
      <c r="QXC14" s="138"/>
      <c r="QXD14" s="138"/>
      <c r="QXE14" s="138"/>
      <c r="QXF14" s="138"/>
      <c r="QXG14" s="138"/>
      <c r="QXH14" s="138"/>
      <c r="QXI14" s="138"/>
      <c r="QXJ14" s="138"/>
      <c r="QXK14" s="138"/>
      <c r="QXL14" s="138"/>
      <c r="QXM14" s="138"/>
      <c r="QXN14" s="138"/>
      <c r="QXO14" s="138"/>
      <c r="QXP14" s="138"/>
      <c r="QXQ14" s="138"/>
      <c r="QXR14" s="138"/>
      <c r="QXS14" s="138"/>
      <c r="QXT14" s="138"/>
      <c r="QXU14" s="138"/>
      <c r="QXV14" s="138"/>
      <c r="QXW14" s="138"/>
      <c r="QXX14" s="138"/>
      <c r="QXY14" s="138"/>
      <c r="QXZ14" s="138"/>
      <c r="QYA14" s="138"/>
      <c r="QYB14" s="138"/>
      <c r="QYC14" s="138"/>
      <c r="QYD14" s="138"/>
      <c r="QYE14" s="138"/>
      <c r="QYF14" s="138"/>
      <c r="QYG14" s="138"/>
      <c r="QYH14" s="138"/>
      <c r="QYI14" s="138"/>
      <c r="QYJ14" s="138"/>
      <c r="QYK14" s="138"/>
      <c r="QYL14" s="138"/>
      <c r="QYM14" s="138"/>
      <c r="QYN14" s="138"/>
      <c r="QYO14" s="138"/>
      <c r="QYP14" s="138"/>
      <c r="QYQ14" s="138"/>
      <c r="QYR14" s="138"/>
      <c r="QYS14" s="138"/>
      <c r="QYT14" s="138"/>
      <c r="QYU14" s="138"/>
      <c r="QYV14" s="138"/>
      <c r="QYW14" s="138"/>
      <c r="QYX14" s="138"/>
      <c r="QYY14" s="138"/>
      <c r="QYZ14" s="138"/>
      <c r="QZA14" s="138"/>
      <c r="QZB14" s="138"/>
      <c r="QZC14" s="138"/>
      <c r="QZD14" s="138"/>
      <c r="QZE14" s="138"/>
      <c r="QZF14" s="138"/>
      <c r="QZG14" s="138"/>
      <c r="QZH14" s="138"/>
      <c r="QZI14" s="138"/>
      <c r="QZJ14" s="138"/>
      <c r="QZK14" s="138"/>
      <c r="QZL14" s="138"/>
      <c r="QZM14" s="138"/>
      <c r="QZN14" s="138"/>
      <c r="QZO14" s="138"/>
      <c r="QZP14" s="138"/>
      <c r="QZQ14" s="138"/>
      <c r="QZR14" s="138"/>
      <c r="QZS14" s="138"/>
      <c r="QZT14" s="138"/>
      <c r="QZU14" s="138"/>
      <c r="QZV14" s="138"/>
      <c r="QZW14" s="138"/>
      <c r="QZX14" s="138"/>
      <c r="QZY14" s="138"/>
      <c r="QZZ14" s="138"/>
      <c r="RAA14" s="138"/>
      <c r="RAB14" s="138"/>
      <c r="RAC14" s="138"/>
      <c r="RAD14" s="138"/>
      <c r="RAE14" s="138"/>
      <c r="RAF14" s="138"/>
      <c r="RAG14" s="138"/>
      <c r="RAH14" s="138"/>
      <c r="RAI14" s="138"/>
      <c r="RAJ14" s="138"/>
      <c r="RAK14" s="138"/>
      <c r="RAL14" s="138"/>
      <c r="RAM14" s="138"/>
      <c r="RAN14" s="138"/>
      <c r="RAO14" s="138"/>
      <c r="RAP14" s="138"/>
      <c r="RAQ14" s="138"/>
      <c r="RAR14" s="138"/>
      <c r="RAS14" s="138"/>
      <c r="RAT14" s="138"/>
      <c r="RAU14" s="138"/>
      <c r="RAV14" s="138"/>
      <c r="RAW14" s="138"/>
      <c r="RAX14" s="138"/>
      <c r="RAY14" s="138"/>
      <c r="RAZ14" s="138"/>
      <c r="RBA14" s="138"/>
      <c r="RBB14" s="138"/>
      <c r="RBC14" s="138"/>
      <c r="RBD14" s="138"/>
      <c r="RBE14" s="138"/>
      <c r="RBF14" s="138"/>
      <c r="RBG14" s="138"/>
      <c r="RBH14" s="138"/>
      <c r="RBI14" s="138"/>
      <c r="RBJ14" s="138"/>
      <c r="RBK14" s="138"/>
      <c r="RBL14" s="138"/>
      <c r="RBM14" s="138"/>
      <c r="RBN14" s="138"/>
      <c r="RBO14" s="138"/>
      <c r="RBP14" s="138"/>
      <c r="RBQ14" s="138"/>
      <c r="RBR14" s="138"/>
      <c r="RBS14" s="138"/>
      <c r="RBT14" s="138"/>
      <c r="RBU14" s="138"/>
      <c r="RBV14" s="138"/>
      <c r="RBW14" s="138"/>
      <c r="RBX14" s="138"/>
      <c r="RBY14" s="138"/>
      <c r="RBZ14" s="138"/>
      <c r="RCA14" s="138"/>
      <c r="RCB14" s="138"/>
      <c r="RCC14" s="138"/>
      <c r="RCD14" s="138"/>
      <c r="RCE14" s="138"/>
      <c r="RCF14" s="138"/>
      <c r="RCG14" s="138"/>
      <c r="RCH14" s="138"/>
      <c r="RCI14" s="138"/>
      <c r="RCJ14" s="138"/>
      <c r="RCK14" s="138"/>
      <c r="RCL14" s="138"/>
      <c r="RCM14" s="138"/>
      <c r="RCN14" s="138"/>
      <c r="RCO14" s="138"/>
      <c r="RCP14" s="138"/>
      <c r="RCQ14" s="138"/>
      <c r="RCR14" s="138"/>
      <c r="RCS14" s="138"/>
      <c r="RCT14" s="138"/>
      <c r="RCU14" s="138"/>
      <c r="RCV14" s="138"/>
      <c r="RCW14" s="138"/>
      <c r="RCX14" s="138"/>
      <c r="RCY14" s="138"/>
      <c r="RCZ14" s="138"/>
      <c r="RDA14" s="138"/>
      <c r="RDB14" s="138"/>
      <c r="RDC14" s="138"/>
      <c r="RDD14" s="138"/>
      <c r="RDE14" s="138"/>
      <c r="RDF14" s="138"/>
      <c r="RDG14" s="138"/>
      <c r="RDH14" s="138"/>
      <c r="RDI14" s="138"/>
      <c r="RDJ14" s="138"/>
      <c r="RDK14" s="138"/>
      <c r="RDL14" s="138"/>
      <c r="RDM14" s="138"/>
      <c r="RDN14" s="138"/>
      <c r="RDO14" s="138"/>
      <c r="RDP14" s="138"/>
      <c r="RDQ14" s="138"/>
      <c r="RDR14" s="138"/>
      <c r="RDS14" s="138"/>
      <c r="RDT14" s="138"/>
      <c r="RDU14" s="138"/>
      <c r="RDV14" s="138"/>
      <c r="RDW14" s="138"/>
      <c r="RDX14" s="138"/>
      <c r="RDY14" s="138"/>
      <c r="RDZ14" s="138"/>
      <c r="REA14" s="138"/>
      <c r="REB14" s="138"/>
      <c r="REC14" s="138"/>
      <c r="RED14" s="138"/>
      <c r="REE14" s="138"/>
      <c r="REF14" s="138"/>
      <c r="REG14" s="138"/>
      <c r="REH14" s="138"/>
      <c r="REI14" s="138"/>
      <c r="REJ14" s="138"/>
      <c r="REK14" s="138"/>
      <c r="REL14" s="138"/>
      <c r="REM14" s="138"/>
      <c r="REN14" s="138"/>
      <c r="REO14" s="138"/>
      <c r="REP14" s="138"/>
      <c r="REQ14" s="138"/>
      <c r="RER14" s="138"/>
      <c r="RES14" s="138"/>
      <c r="RET14" s="138"/>
      <c r="REU14" s="138"/>
      <c r="REV14" s="138"/>
      <c r="REW14" s="138"/>
      <c r="REX14" s="138"/>
      <c r="REY14" s="138"/>
      <c r="REZ14" s="138"/>
      <c r="RFA14" s="138"/>
      <c r="RFB14" s="138"/>
      <c r="RFC14" s="138"/>
      <c r="RFD14" s="138"/>
      <c r="RFE14" s="138"/>
      <c r="RFF14" s="138"/>
      <c r="RFG14" s="138"/>
      <c r="RFH14" s="138"/>
      <c r="RFI14" s="138"/>
      <c r="RFJ14" s="138"/>
      <c r="RFK14" s="138"/>
      <c r="RFL14" s="138"/>
      <c r="RFM14" s="138"/>
      <c r="RFN14" s="138"/>
      <c r="RFO14" s="138"/>
      <c r="RFP14" s="138"/>
      <c r="RFQ14" s="138"/>
      <c r="RFR14" s="138"/>
      <c r="RFS14" s="138"/>
      <c r="RFT14" s="138"/>
      <c r="RFU14" s="138"/>
      <c r="RFV14" s="138"/>
      <c r="RFW14" s="138"/>
      <c r="RFX14" s="138"/>
      <c r="RFY14" s="138"/>
      <c r="RFZ14" s="138"/>
      <c r="RGA14" s="138"/>
      <c r="RGB14" s="138"/>
      <c r="RGC14" s="138"/>
      <c r="RGD14" s="138"/>
      <c r="RGE14" s="138"/>
      <c r="RGF14" s="138"/>
      <c r="RGG14" s="138"/>
      <c r="RGH14" s="138"/>
      <c r="RGI14" s="138"/>
      <c r="RGJ14" s="138"/>
      <c r="RGK14" s="138"/>
      <c r="RGL14" s="138"/>
      <c r="RGM14" s="138"/>
      <c r="RGN14" s="138"/>
      <c r="RGO14" s="138"/>
      <c r="RGP14" s="138"/>
      <c r="RGQ14" s="138"/>
      <c r="RGR14" s="138"/>
      <c r="RGS14" s="138"/>
      <c r="RGT14" s="138"/>
      <c r="RGU14" s="138"/>
      <c r="RGV14" s="138"/>
      <c r="RGW14" s="138"/>
      <c r="RGX14" s="138"/>
      <c r="RGY14" s="138"/>
      <c r="RGZ14" s="138"/>
      <c r="RHA14" s="138"/>
      <c r="RHB14" s="138"/>
      <c r="RHC14" s="138"/>
      <c r="RHD14" s="138"/>
      <c r="RHE14" s="138"/>
      <c r="RHF14" s="138"/>
      <c r="RHG14" s="138"/>
      <c r="RHH14" s="138"/>
      <c r="RHI14" s="138"/>
      <c r="RHJ14" s="138"/>
      <c r="RHK14" s="138"/>
      <c r="RHL14" s="138"/>
      <c r="RHM14" s="138"/>
      <c r="RHN14" s="138"/>
      <c r="RHO14" s="138"/>
      <c r="RHP14" s="138"/>
      <c r="RHQ14" s="138"/>
      <c r="RHR14" s="138"/>
      <c r="RHS14" s="138"/>
      <c r="RHT14" s="138"/>
      <c r="RHU14" s="138"/>
      <c r="RHV14" s="138"/>
      <c r="RHW14" s="138"/>
      <c r="RHX14" s="138"/>
      <c r="RHY14" s="138"/>
      <c r="RHZ14" s="138"/>
      <c r="RIA14" s="138"/>
      <c r="RIB14" s="138"/>
      <c r="RIC14" s="138"/>
      <c r="RID14" s="138"/>
      <c r="RIE14" s="138"/>
      <c r="RIF14" s="138"/>
      <c r="RIG14" s="138"/>
      <c r="RIH14" s="138"/>
      <c r="RII14" s="138"/>
      <c r="RIJ14" s="138"/>
      <c r="RIK14" s="138"/>
      <c r="RIL14" s="138"/>
      <c r="RIM14" s="138"/>
      <c r="RIN14" s="138"/>
      <c r="RIO14" s="138"/>
      <c r="RIP14" s="138"/>
      <c r="RIQ14" s="138"/>
      <c r="RIR14" s="138"/>
      <c r="RIS14" s="138"/>
      <c r="RIT14" s="138"/>
      <c r="RIU14" s="138"/>
      <c r="RIV14" s="138"/>
      <c r="RIW14" s="138"/>
      <c r="RIX14" s="138"/>
      <c r="RIY14" s="138"/>
      <c r="RIZ14" s="138"/>
      <c r="RJA14" s="138"/>
      <c r="RJB14" s="138"/>
      <c r="RJC14" s="138"/>
      <c r="RJD14" s="138"/>
      <c r="RJE14" s="138"/>
      <c r="RJF14" s="138"/>
      <c r="RJG14" s="138"/>
      <c r="RJH14" s="138"/>
      <c r="RJI14" s="138"/>
      <c r="RJJ14" s="138"/>
      <c r="RJK14" s="138"/>
      <c r="RJL14" s="138"/>
      <c r="RJM14" s="138"/>
      <c r="RJN14" s="138"/>
      <c r="RJO14" s="138"/>
      <c r="RJP14" s="138"/>
      <c r="RJQ14" s="138"/>
      <c r="RJR14" s="138"/>
      <c r="RJS14" s="138"/>
      <c r="RJT14" s="138"/>
      <c r="RJU14" s="138"/>
      <c r="RJV14" s="138"/>
      <c r="RJW14" s="138"/>
      <c r="RJX14" s="138"/>
      <c r="RJY14" s="138"/>
      <c r="RJZ14" s="138"/>
      <c r="RKA14" s="138"/>
      <c r="RKB14" s="138"/>
      <c r="RKC14" s="138"/>
      <c r="RKD14" s="138"/>
      <c r="RKE14" s="138"/>
      <c r="RKF14" s="138"/>
      <c r="RKG14" s="138"/>
      <c r="RKH14" s="138"/>
      <c r="RKI14" s="138"/>
      <c r="RKJ14" s="138"/>
      <c r="RKK14" s="138"/>
      <c r="RKL14" s="138"/>
      <c r="RKM14" s="138"/>
      <c r="RKN14" s="138"/>
      <c r="RKO14" s="138"/>
      <c r="RKP14" s="138"/>
      <c r="RKQ14" s="138"/>
      <c r="RKR14" s="138"/>
      <c r="RKS14" s="138"/>
      <c r="RKT14" s="138"/>
      <c r="RKU14" s="138"/>
      <c r="RKV14" s="138"/>
      <c r="RKW14" s="138"/>
      <c r="RKX14" s="138"/>
      <c r="RKY14" s="138"/>
      <c r="RKZ14" s="138"/>
      <c r="RLA14" s="138"/>
      <c r="RLB14" s="138"/>
      <c r="RLC14" s="138"/>
      <c r="RLD14" s="138"/>
      <c r="RLE14" s="138"/>
      <c r="RLF14" s="138"/>
      <c r="RLG14" s="138"/>
      <c r="RLH14" s="138"/>
      <c r="RLI14" s="138"/>
      <c r="RLJ14" s="138"/>
      <c r="RLK14" s="138"/>
      <c r="RLL14" s="138"/>
      <c r="RLM14" s="138"/>
      <c r="RLN14" s="138"/>
      <c r="RLO14" s="138"/>
      <c r="RLP14" s="138"/>
      <c r="RLQ14" s="138"/>
      <c r="RLR14" s="138"/>
      <c r="RLS14" s="138"/>
      <c r="RLT14" s="138"/>
      <c r="RLU14" s="138"/>
      <c r="RLV14" s="138"/>
      <c r="RLW14" s="138"/>
      <c r="RLX14" s="138"/>
      <c r="RLY14" s="138"/>
      <c r="RLZ14" s="138"/>
      <c r="RMA14" s="138"/>
      <c r="RMB14" s="138"/>
      <c r="RMC14" s="138"/>
      <c r="RMD14" s="138"/>
      <c r="RME14" s="138"/>
      <c r="RMF14" s="138"/>
      <c r="RMG14" s="138"/>
      <c r="RMH14" s="138"/>
      <c r="RMI14" s="138"/>
      <c r="RMJ14" s="138"/>
      <c r="RMK14" s="138"/>
      <c r="RML14" s="138"/>
      <c r="RMM14" s="138"/>
      <c r="RMN14" s="138"/>
      <c r="RMO14" s="138"/>
      <c r="RMP14" s="138"/>
      <c r="RMQ14" s="138"/>
      <c r="RMR14" s="138"/>
      <c r="RMS14" s="138"/>
      <c r="RMT14" s="138"/>
      <c r="RMU14" s="138"/>
      <c r="RMV14" s="138"/>
      <c r="RMW14" s="138"/>
      <c r="RMX14" s="138"/>
      <c r="RMY14" s="138"/>
      <c r="RMZ14" s="138"/>
      <c r="RNA14" s="138"/>
      <c r="RNB14" s="138"/>
      <c r="RNC14" s="138"/>
      <c r="RND14" s="138"/>
      <c r="RNE14" s="138"/>
      <c r="RNF14" s="138"/>
      <c r="RNG14" s="138"/>
      <c r="RNH14" s="138"/>
      <c r="RNI14" s="138"/>
      <c r="RNJ14" s="138"/>
      <c r="RNK14" s="138"/>
      <c r="RNL14" s="138"/>
      <c r="RNM14" s="138"/>
      <c r="RNN14" s="138"/>
      <c r="RNO14" s="138"/>
      <c r="RNP14" s="138"/>
      <c r="RNQ14" s="138"/>
      <c r="RNR14" s="138"/>
      <c r="RNS14" s="138"/>
      <c r="RNT14" s="138"/>
      <c r="RNU14" s="138"/>
      <c r="RNV14" s="138"/>
      <c r="RNW14" s="138"/>
      <c r="RNX14" s="138"/>
      <c r="RNY14" s="138"/>
      <c r="RNZ14" s="138"/>
      <c r="ROA14" s="138"/>
      <c r="ROB14" s="138"/>
      <c r="ROC14" s="138"/>
      <c r="ROD14" s="138"/>
      <c r="ROE14" s="138"/>
      <c r="ROF14" s="138"/>
      <c r="ROG14" s="138"/>
      <c r="ROH14" s="138"/>
      <c r="ROI14" s="138"/>
      <c r="ROJ14" s="138"/>
      <c r="ROK14" s="138"/>
      <c r="ROL14" s="138"/>
      <c r="ROM14" s="138"/>
      <c r="RON14" s="138"/>
      <c r="ROO14" s="138"/>
      <c r="ROP14" s="138"/>
      <c r="ROQ14" s="138"/>
      <c r="ROR14" s="138"/>
      <c r="ROS14" s="138"/>
      <c r="ROT14" s="138"/>
      <c r="ROU14" s="138"/>
      <c r="ROV14" s="138"/>
      <c r="ROW14" s="138"/>
      <c r="ROX14" s="138"/>
      <c r="ROY14" s="138"/>
      <c r="ROZ14" s="138"/>
      <c r="RPA14" s="138"/>
      <c r="RPB14" s="138"/>
      <c r="RPC14" s="138"/>
      <c r="RPD14" s="138"/>
      <c r="RPE14" s="138"/>
      <c r="RPF14" s="138"/>
      <c r="RPG14" s="138"/>
      <c r="RPH14" s="138"/>
      <c r="RPI14" s="138"/>
      <c r="RPJ14" s="138"/>
      <c r="RPK14" s="138"/>
      <c r="RPL14" s="138"/>
      <c r="RPM14" s="138"/>
      <c r="RPN14" s="138"/>
      <c r="RPO14" s="138"/>
      <c r="RPP14" s="138"/>
      <c r="RPQ14" s="138"/>
      <c r="RPR14" s="138"/>
      <c r="RPS14" s="138"/>
      <c r="RPT14" s="138"/>
      <c r="RPU14" s="138"/>
      <c r="RPV14" s="138"/>
      <c r="RPW14" s="138"/>
      <c r="RPX14" s="138"/>
      <c r="RPY14" s="138"/>
      <c r="RPZ14" s="138"/>
      <c r="RQA14" s="138"/>
      <c r="RQB14" s="138"/>
      <c r="RQC14" s="138"/>
      <c r="RQD14" s="138"/>
      <c r="RQE14" s="138"/>
      <c r="RQF14" s="138"/>
      <c r="RQG14" s="138"/>
      <c r="RQH14" s="138"/>
      <c r="RQI14" s="138"/>
      <c r="RQJ14" s="138"/>
      <c r="RQK14" s="138"/>
      <c r="RQL14" s="138"/>
      <c r="RQM14" s="138"/>
      <c r="RQN14" s="138"/>
      <c r="RQO14" s="138"/>
      <c r="RQP14" s="138"/>
      <c r="RQQ14" s="138"/>
      <c r="RQR14" s="138"/>
      <c r="RQS14" s="138"/>
      <c r="RQT14" s="138"/>
      <c r="RQU14" s="138"/>
      <c r="RQV14" s="138"/>
      <c r="RQW14" s="138"/>
      <c r="RQX14" s="138"/>
      <c r="RQY14" s="138"/>
      <c r="RQZ14" s="138"/>
      <c r="RRA14" s="138"/>
      <c r="RRB14" s="138"/>
      <c r="RRC14" s="138"/>
      <c r="RRD14" s="138"/>
      <c r="RRE14" s="138"/>
      <c r="RRF14" s="138"/>
      <c r="RRG14" s="138"/>
      <c r="RRH14" s="138"/>
      <c r="RRI14" s="138"/>
      <c r="RRJ14" s="138"/>
      <c r="RRK14" s="138"/>
      <c r="RRL14" s="138"/>
      <c r="RRM14" s="138"/>
      <c r="RRN14" s="138"/>
      <c r="RRO14" s="138"/>
      <c r="RRP14" s="138"/>
      <c r="RRQ14" s="138"/>
      <c r="RRR14" s="138"/>
      <c r="RRS14" s="138"/>
      <c r="RRT14" s="138"/>
      <c r="RRU14" s="138"/>
      <c r="RRV14" s="138"/>
      <c r="RRW14" s="138"/>
      <c r="RRX14" s="138"/>
      <c r="RRY14" s="138"/>
      <c r="RRZ14" s="138"/>
      <c r="RSA14" s="138"/>
      <c r="RSB14" s="138"/>
      <c r="RSC14" s="138"/>
      <c r="RSD14" s="138"/>
      <c r="RSE14" s="138"/>
      <c r="RSF14" s="138"/>
      <c r="RSG14" s="138"/>
      <c r="RSH14" s="138"/>
      <c r="RSI14" s="138"/>
      <c r="RSJ14" s="138"/>
      <c r="RSK14" s="138"/>
      <c r="RSL14" s="138"/>
      <c r="RSM14" s="138"/>
      <c r="RSN14" s="138"/>
      <c r="RSO14" s="138"/>
      <c r="RSP14" s="138"/>
      <c r="RSQ14" s="138"/>
      <c r="RSR14" s="138"/>
      <c r="RSS14" s="138"/>
      <c r="RST14" s="138"/>
      <c r="RSU14" s="138"/>
      <c r="RSV14" s="138"/>
      <c r="RSW14" s="138"/>
      <c r="RSX14" s="138"/>
      <c r="RSY14" s="138"/>
      <c r="RSZ14" s="138"/>
      <c r="RTA14" s="138"/>
      <c r="RTB14" s="138"/>
      <c r="RTC14" s="138"/>
      <c r="RTD14" s="138"/>
      <c r="RTE14" s="138"/>
      <c r="RTF14" s="138"/>
      <c r="RTG14" s="138"/>
      <c r="RTH14" s="138"/>
      <c r="RTI14" s="138"/>
      <c r="RTJ14" s="138"/>
      <c r="RTK14" s="138"/>
      <c r="RTL14" s="138"/>
      <c r="RTM14" s="138"/>
      <c r="RTN14" s="138"/>
      <c r="RTO14" s="138"/>
      <c r="RTP14" s="138"/>
      <c r="RTQ14" s="138"/>
      <c r="RTR14" s="138"/>
      <c r="RTS14" s="138"/>
      <c r="RTT14" s="138"/>
      <c r="RTU14" s="138"/>
      <c r="RTV14" s="138"/>
      <c r="RTW14" s="138"/>
      <c r="RTX14" s="138"/>
      <c r="RTY14" s="138"/>
      <c r="RTZ14" s="138"/>
      <c r="RUA14" s="138"/>
      <c r="RUB14" s="138"/>
      <c r="RUC14" s="138"/>
      <c r="RUD14" s="138"/>
      <c r="RUE14" s="138"/>
      <c r="RUF14" s="138"/>
      <c r="RUG14" s="138"/>
      <c r="RUH14" s="138"/>
      <c r="RUI14" s="138"/>
      <c r="RUJ14" s="138"/>
      <c r="RUK14" s="138"/>
      <c r="RUL14" s="138"/>
      <c r="RUM14" s="138"/>
      <c r="RUN14" s="138"/>
      <c r="RUO14" s="138"/>
      <c r="RUP14" s="138"/>
      <c r="RUQ14" s="138"/>
      <c r="RUR14" s="138"/>
      <c r="RUS14" s="138"/>
      <c r="RUT14" s="138"/>
      <c r="RUU14" s="138"/>
      <c r="RUV14" s="138"/>
      <c r="RUW14" s="138"/>
      <c r="RUX14" s="138"/>
      <c r="RUY14" s="138"/>
      <c r="RUZ14" s="138"/>
      <c r="RVA14" s="138"/>
      <c r="RVB14" s="138"/>
      <c r="RVC14" s="138"/>
      <c r="RVD14" s="138"/>
      <c r="RVE14" s="138"/>
      <c r="RVF14" s="138"/>
      <c r="RVG14" s="138"/>
      <c r="RVH14" s="138"/>
      <c r="RVI14" s="138"/>
      <c r="RVJ14" s="138"/>
      <c r="RVK14" s="138"/>
      <c r="RVL14" s="138"/>
      <c r="RVM14" s="138"/>
      <c r="RVN14" s="138"/>
      <c r="RVO14" s="138"/>
      <c r="RVP14" s="138"/>
      <c r="RVQ14" s="138"/>
      <c r="RVR14" s="138"/>
      <c r="RVS14" s="138"/>
      <c r="RVT14" s="138"/>
      <c r="RVU14" s="138"/>
      <c r="RVV14" s="138"/>
      <c r="RVW14" s="138"/>
      <c r="RVX14" s="138"/>
      <c r="RVY14" s="138"/>
      <c r="RVZ14" s="138"/>
      <c r="RWA14" s="138"/>
      <c r="RWB14" s="138"/>
      <c r="RWC14" s="138"/>
      <c r="RWD14" s="138"/>
      <c r="RWE14" s="138"/>
      <c r="RWF14" s="138"/>
      <c r="RWG14" s="138"/>
      <c r="RWH14" s="138"/>
      <c r="RWI14" s="138"/>
      <c r="RWJ14" s="138"/>
      <c r="RWK14" s="138"/>
      <c r="RWL14" s="138"/>
      <c r="RWM14" s="138"/>
      <c r="RWN14" s="138"/>
      <c r="RWO14" s="138"/>
      <c r="RWP14" s="138"/>
      <c r="RWQ14" s="138"/>
      <c r="RWR14" s="138"/>
      <c r="RWS14" s="138"/>
      <c r="RWT14" s="138"/>
      <c r="RWU14" s="138"/>
      <c r="RWV14" s="138"/>
      <c r="RWW14" s="138"/>
      <c r="RWX14" s="138"/>
      <c r="RWY14" s="138"/>
      <c r="RWZ14" s="138"/>
      <c r="RXA14" s="138"/>
      <c r="RXB14" s="138"/>
      <c r="RXC14" s="138"/>
      <c r="RXD14" s="138"/>
      <c r="RXE14" s="138"/>
      <c r="RXF14" s="138"/>
      <c r="RXG14" s="138"/>
      <c r="RXH14" s="138"/>
      <c r="RXI14" s="138"/>
      <c r="RXJ14" s="138"/>
      <c r="RXK14" s="138"/>
      <c r="RXL14" s="138"/>
      <c r="RXM14" s="138"/>
      <c r="RXN14" s="138"/>
      <c r="RXO14" s="138"/>
      <c r="RXP14" s="138"/>
      <c r="RXQ14" s="138"/>
      <c r="RXR14" s="138"/>
      <c r="RXS14" s="138"/>
      <c r="RXT14" s="138"/>
      <c r="RXU14" s="138"/>
      <c r="RXV14" s="138"/>
      <c r="RXW14" s="138"/>
      <c r="RXX14" s="138"/>
      <c r="RXY14" s="138"/>
      <c r="RXZ14" s="138"/>
      <c r="RYA14" s="138"/>
      <c r="RYB14" s="138"/>
      <c r="RYC14" s="138"/>
      <c r="RYD14" s="138"/>
      <c r="RYE14" s="138"/>
      <c r="RYF14" s="138"/>
      <c r="RYG14" s="138"/>
      <c r="RYH14" s="138"/>
      <c r="RYI14" s="138"/>
      <c r="RYJ14" s="138"/>
      <c r="RYK14" s="138"/>
      <c r="RYL14" s="138"/>
      <c r="RYM14" s="138"/>
      <c r="RYN14" s="138"/>
      <c r="RYO14" s="138"/>
      <c r="RYP14" s="138"/>
      <c r="RYQ14" s="138"/>
      <c r="RYR14" s="138"/>
      <c r="RYS14" s="138"/>
      <c r="RYT14" s="138"/>
      <c r="RYU14" s="138"/>
      <c r="RYV14" s="138"/>
      <c r="RYW14" s="138"/>
      <c r="RYX14" s="138"/>
      <c r="RYY14" s="138"/>
      <c r="RYZ14" s="138"/>
      <c r="RZA14" s="138"/>
      <c r="RZB14" s="138"/>
      <c r="RZC14" s="138"/>
      <c r="RZD14" s="138"/>
      <c r="RZE14" s="138"/>
      <c r="RZF14" s="138"/>
      <c r="RZG14" s="138"/>
      <c r="RZH14" s="138"/>
      <c r="RZI14" s="138"/>
      <c r="RZJ14" s="138"/>
      <c r="RZK14" s="138"/>
      <c r="RZL14" s="138"/>
      <c r="RZM14" s="138"/>
      <c r="RZN14" s="138"/>
      <c r="RZO14" s="138"/>
      <c r="RZP14" s="138"/>
      <c r="RZQ14" s="138"/>
      <c r="RZR14" s="138"/>
      <c r="RZS14" s="138"/>
      <c r="RZT14" s="138"/>
      <c r="RZU14" s="138"/>
      <c r="RZV14" s="138"/>
      <c r="RZW14" s="138"/>
      <c r="RZX14" s="138"/>
      <c r="RZY14" s="138"/>
      <c r="RZZ14" s="138"/>
      <c r="SAA14" s="138"/>
      <c r="SAB14" s="138"/>
      <c r="SAC14" s="138"/>
      <c r="SAD14" s="138"/>
      <c r="SAE14" s="138"/>
      <c r="SAF14" s="138"/>
      <c r="SAG14" s="138"/>
      <c r="SAH14" s="138"/>
      <c r="SAI14" s="138"/>
      <c r="SAJ14" s="138"/>
      <c r="SAK14" s="138"/>
      <c r="SAL14" s="138"/>
      <c r="SAM14" s="138"/>
      <c r="SAN14" s="138"/>
      <c r="SAO14" s="138"/>
      <c r="SAP14" s="138"/>
      <c r="SAQ14" s="138"/>
      <c r="SAR14" s="138"/>
      <c r="SAS14" s="138"/>
      <c r="SAT14" s="138"/>
      <c r="SAU14" s="138"/>
      <c r="SAV14" s="138"/>
      <c r="SAW14" s="138"/>
      <c r="SAX14" s="138"/>
      <c r="SAY14" s="138"/>
      <c r="SAZ14" s="138"/>
      <c r="SBA14" s="138"/>
      <c r="SBB14" s="138"/>
      <c r="SBC14" s="138"/>
      <c r="SBD14" s="138"/>
      <c r="SBE14" s="138"/>
      <c r="SBF14" s="138"/>
      <c r="SBG14" s="138"/>
      <c r="SBH14" s="138"/>
      <c r="SBI14" s="138"/>
      <c r="SBJ14" s="138"/>
      <c r="SBK14" s="138"/>
      <c r="SBL14" s="138"/>
      <c r="SBM14" s="138"/>
      <c r="SBN14" s="138"/>
      <c r="SBO14" s="138"/>
      <c r="SBP14" s="138"/>
      <c r="SBQ14" s="138"/>
      <c r="SBR14" s="138"/>
      <c r="SBS14" s="138"/>
      <c r="SBT14" s="138"/>
      <c r="SBU14" s="138"/>
      <c r="SBV14" s="138"/>
      <c r="SBW14" s="138"/>
      <c r="SBX14" s="138"/>
      <c r="SBY14" s="138"/>
      <c r="SBZ14" s="138"/>
      <c r="SCA14" s="138"/>
      <c r="SCB14" s="138"/>
      <c r="SCC14" s="138"/>
      <c r="SCD14" s="138"/>
      <c r="SCE14" s="138"/>
      <c r="SCF14" s="138"/>
      <c r="SCG14" s="138"/>
      <c r="SCH14" s="138"/>
      <c r="SCI14" s="138"/>
      <c r="SCJ14" s="138"/>
      <c r="SCK14" s="138"/>
      <c r="SCL14" s="138"/>
      <c r="SCM14" s="138"/>
      <c r="SCN14" s="138"/>
      <c r="SCO14" s="138"/>
      <c r="SCP14" s="138"/>
      <c r="SCQ14" s="138"/>
      <c r="SCR14" s="138"/>
      <c r="SCS14" s="138"/>
      <c r="SCT14" s="138"/>
      <c r="SCU14" s="138"/>
      <c r="SCV14" s="138"/>
      <c r="SCW14" s="138"/>
      <c r="SCX14" s="138"/>
      <c r="SCY14" s="138"/>
      <c r="SCZ14" s="138"/>
      <c r="SDA14" s="138"/>
      <c r="SDB14" s="138"/>
      <c r="SDC14" s="138"/>
      <c r="SDD14" s="138"/>
      <c r="SDE14" s="138"/>
      <c r="SDF14" s="138"/>
      <c r="SDG14" s="138"/>
      <c r="SDH14" s="138"/>
      <c r="SDI14" s="138"/>
      <c r="SDJ14" s="138"/>
      <c r="SDK14" s="138"/>
      <c r="SDL14" s="138"/>
      <c r="SDM14" s="138"/>
      <c r="SDN14" s="138"/>
      <c r="SDO14" s="138"/>
      <c r="SDP14" s="138"/>
      <c r="SDQ14" s="138"/>
      <c r="SDR14" s="138"/>
      <c r="SDS14" s="138"/>
      <c r="SDT14" s="138"/>
      <c r="SDU14" s="138"/>
      <c r="SDV14" s="138"/>
      <c r="SDW14" s="138"/>
      <c r="SDX14" s="138"/>
      <c r="SDY14" s="138"/>
      <c r="SDZ14" s="138"/>
      <c r="SEA14" s="138"/>
      <c r="SEB14" s="138"/>
      <c r="SEC14" s="138"/>
      <c r="SED14" s="138"/>
      <c r="SEE14" s="138"/>
      <c r="SEF14" s="138"/>
      <c r="SEG14" s="138"/>
      <c r="SEH14" s="138"/>
      <c r="SEI14" s="138"/>
      <c r="SEJ14" s="138"/>
      <c r="SEK14" s="138"/>
      <c r="SEL14" s="138"/>
      <c r="SEM14" s="138"/>
      <c r="SEN14" s="138"/>
      <c r="SEO14" s="138"/>
      <c r="SEP14" s="138"/>
      <c r="SEQ14" s="138"/>
      <c r="SER14" s="138"/>
      <c r="SES14" s="138"/>
      <c r="SET14" s="138"/>
      <c r="SEU14" s="138"/>
      <c r="SEV14" s="138"/>
      <c r="SEW14" s="138"/>
      <c r="SEX14" s="138"/>
      <c r="SEY14" s="138"/>
      <c r="SEZ14" s="138"/>
      <c r="SFA14" s="138"/>
      <c r="SFB14" s="138"/>
      <c r="SFC14" s="138"/>
      <c r="SFD14" s="138"/>
      <c r="SFE14" s="138"/>
      <c r="SFF14" s="138"/>
      <c r="SFG14" s="138"/>
      <c r="SFH14" s="138"/>
      <c r="SFI14" s="138"/>
      <c r="SFJ14" s="138"/>
      <c r="SFK14" s="138"/>
      <c r="SFL14" s="138"/>
      <c r="SFM14" s="138"/>
      <c r="SFN14" s="138"/>
      <c r="SFO14" s="138"/>
      <c r="SFP14" s="138"/>
      <c r="SFQ14" s="138"/>
      <c r="SFR14" s="138"/>
      <c r="SFS14" s="138"/>
      <c r="SFT14" s="138"/>
      <c r="SFU14" s="138"/>
      <c r="SFV14" s="138"/>
      <c r="SFW14" s="138"/>
      <c r="SFX14" s="138"/>
      <c r="SFY14" s="138"/>
      <c r="SFZ14" s="138"/>
      <c r="SGA14" s="138"/>
      <c r="SGB14" s="138"/>
      <c r="SGC14" s="138"/>
      <c r="SGD14" s="138"/>
      <c r="SGE14" s="138"/>
      <c r="SGF14" s="138"/>
      <c r="SGG14" s="138"/>
      <c r="SGH14" s="138"/>
      <c r="SGI14" s="138"/>
      <c r="SGJ14" s="138"/>
      <c r="SGK14" s="138"/>
      <c r="SGL14" s="138"/>
      <c r="SGM14" s="138"/>
      <c r="SGN14" s="138"/>
      <c r="SGO14" s="138"/>
      <c r="SGP14" s="138"/>
      <c r="SGQ14" s="138"/>
      <c r="SGR14" s="138"/>
      <c r="SGS14" s="138"/>
      <c r="SGT14" s="138"/>
      <c r="SGU14" s="138"/>
      <c r="SGV14" s="138"/>
      <c r="SGW14" s="138"/>
      <c r="SGX14" s="138"/>
      <c r="SGY14" s="138"/>
      <c r="SGZ14" s="138"/>
      <c r="SHA14" s="138"/>
      <c r="SHB14" s="138"/>
      <c r="SHC14" s="138"/>
      <c r="SHD14" s="138"/>
      <c r="SHE14" s="138"/>
      <c r="SHF14" s="138"/>
      <c r="SHG14" s="138"/>
      <c r="SHH14" s="138"/>
      <c r="SHI14" s="138"/>
      <c r="SHJ14" s="138"/>
      <c r="SHK14" s="138"/>
      <c r="SHL14" s="138"/>
      <c r="SHM14" s="138"/>
      <c r="SHN14" s="138"/>
      <c r="SHO14" s="138"/>
      <c r="SHP14" s="138"/>
      <c r="SHQ14" s="138"/>
      <c r="SHR14" s="138"/>
      <c r="SHS14" s="138"/>
      <c r="SHT14" s="138"/>
      <c r="SHU14" s="138"/>
      <c r="SHV14" s="138"/>
      <c r="SHW14" s="138"/>
      <c r="SHX14" s="138"/>
      <c r="SHY14" s="138"/>
      <c r="SHZ14" s="138"/>
      <c r="SIA14" s="138"/>
      <c r="SIB14" s="138"/>
      <c r="SIC14" s="138"/>
      <c r="SID14" s="138"/>
      <c r="SIE14" s="138"/>
      <c r="SIF14" s="138"/>
      <c r="SIG14" s="138"/>
      <c r="SIH14" s="138"/>
      <c r="SII14" s="138"/>
      <c r="SIJ14" s="138"/>
      <c r="SIK14" s="138"/>
      <c r="SIL14" s="138"/>
      <c r="SIM14" s="138"/>
      <c r="SIN14" s="138"/>
      <c r="SIO14" s="138"/>
      <c r="SIP14" s="138"/>
      <c r="SIQ14" s="138"/>
      <c r="SIR14" s="138"/>
      <c r="SIS14" s="138"/>
      <c r="SIT14" s="138"/>
      <c r="SIU14" s="138"/>
      <c r="SIV14" s="138"/>
      <c r="SIW14" s="138"/>
      <c r="SIX14" s="138"/>
      <c r="SIY14" s="138"/>
      <c r="SIZ14" s="138"/>
      <c r="SJA14" s="138"/>
      <c r="SJB14" s="138"/>
      <c r="SJC14" s="138"/>
      <c r="SJD14" s="138"/>
      <c r="SJE14" s="138"/>
      <c r="SJF14" s="138"/>
      <c r="SJG14" s="138"/>
      <c r="SJH14" s="138"/>
      <c r="SJI14" s="138"/>
      <c r="SJJ14" s="138"/>
      <c r="SJK14" s="138"/>
      <c r="SJL14" s="138"/>
      <c r="SJM14" s="138"/>
      <c r="SJN14" s="138"/>
      <c r="SJO14" s="138"/>
      <c r="SJP14" s="138"/>
      <c r="SJQ14" s="138"/>
      <c r="SJR14" s="138"/>
      <c r="SJS14" s="138"/>
      <c r="SJT14" s="138"/>
      <c r="SJU14" s="138"/>
      <c r="SJV14" s="138"/>
      <c r="SJW14" s="138"/>
      <c r="SJX14" s="138"/>
      <c r="SJY14" s="138"/>
      <c r="SJZ14" s="138"/>
      <c r="SKA14" s="138"/>
      <c r="SKB14" s="138"/>
      <c r="SKC14" s="138"/>
      <c r="SKD14" s="138"/>
      <c r="SKE14" s="138"/>
      <c r="SKF14" s="138"/>
      <c r="SKG14" s="138"/>
      <c r="SKH14" s="138"/>
      <c r="SKI14" s="138"/>
      <c r="SKJ14" s="138"/>
      <c r="SKK14" s="138"/>
      <c r="SKL14" s="138"/>
      <c r="SKM14" s="138"/>
      <c r="SKN14" s="138"/>
      <c r="SKO14" s="138"/>
      <c r="SKP14" s="138"/>
      <c r="SKQ14" s="138"/>
      <c r="SKR14" s="138"/>
      <c r="SKS14" s="138"/>
      <c r="SKT14" s="138"/>
      <c r="SKU14" s="138"/>
      <c r="SKV14" s="138"/>
      <c r="SKW14" s="138"/>
      <c r="SKX14" s="138"/>
      <c r="SKY14" s="138"/>
      <c r="SKZ14" s="138"/>
      <c r="SLA14" s="138"/>
      <c r="SLB14" s="138"/>
      <c r="SLC14" s="138"/>
      <c r="SLD14" s="138"/>
      <c r="SLE14" s="138"/>
      <c r="SLF14" s="138"/>
      <c r="SLG14" s="138"/>
      <c r="SLH14" s="138"/>
      <c r="SLI14" s="138"/>
      <c r="SLJ14" s="138"/>
      <c r="SLK14" s="138"/>
      <c r="SLL14" s="138"/>
      <c r="SLM14" s="138"/>
      <c r="SLN14" s="138"/>
      <c r="SLO14" s="138"/>
      <c r="SLP14" s="138"/>
      <c r="SLQ14" s="138"/>
      <c r="SLR14" s="138"/>
      <c r="SLS14" s="138"/>
      <c r="SLT14" s="138"/>
      <c r="SLU14" s="138"/>
      <c r="SLV14" s="138"/>
      <c r="SLW14" s="138"/>
      <c r="SLX14" s="138"/>
      <c r="SLY14" s="138"/>
      <c r="SLZ14" s="138"/>
      <c r="SMA14" s="138"/>
      <c r="SMB14" s="138"/>
      <c r="SMC14" s="138"/>
      <c r="SMD14" s="138"/>
      <c r="SME14" s="138"/>
      <c r="SMF14" s="138"/>
      <c r="SMG14" s="138"/>
      <c r="SMH14" s="138"/>
      <c r="SMI14" s="138"/>
      <c r="SMJ14" s="138"/>
      <c r="SMK14" s="138"/>
      <c r="SML14" s="138"/>
      <c r="SMM14" s="138"/>
      <c r="SMN14" s="138"/>
      <c r="SMO14" s="138"/>
      <c r="SMP14" s="138"/>
      <c r="SMQ14" s="138"/>
      <c r="SMR14" s="138"/>
      <c r="SMS14" s="138"/>
      <c r="SMT14" s="138"/>
      <c r="SMU14" s="138"/>
      <c r="SMV14" s="138"/>
      <c r="SMW14" s="138"/>
      <c r="SMX14" s="138"/>
      <c r="SMY14" s="138"/>
      <c r="SMZ14" s="138"/>
      <c r="SNA14" s="138"/>
      <c r="SNB14" s="138"/>
      <c r="SNC14" s="138"/>
      <c r="SND14" s="138"/>
      <c r="SNE14" s="138"/>
      <c r="SNF14" s="138"/>
      <c r="SNG14" s="138"/>
      <c r="SNH14" s="138"/>
      <c r="SNI14" s="138"/>
      <c r="SNJ14" s="138"/>
      <c r="SNK14" s="138"/>
      <c r="SNL14" s="138"/>
      <c r="SNM14" s="138"/>
      <c r="SNN14" s="138"/>
      <c r="SNO14" s="138"/>
      <c r="SNP14" s="138"/>
      <c r="SNQ14" s="138"/>
      <c r="SNR14" s="138"/>
      <c r="SNS14" s="138"/>
      <c r="SNT14" s="138"/>
      <c r="SNU14" s="138"/>
      <c r="SNV14" s="138"/>
      <c r="SNW14" s="138"/>
      <c r="SNX14" s="138"/>
      <c r="SNY14" s="138"/>
      <c r="SNZ14" s="138"/>
      <c r="SOA14" s="138"/>
      <c r="SOB14" s="138"/>
      <c r="SOC14" s="138"/>
      <c r="SOD14" s="138"/>
      <c r="SOE14" s="138"/>
      <c r="SOF14" s="138"/>
      <c r="SOG14" s="138"/>
      <c r="SOH14" s="138"/>
      <c r="SOI14" s="138"/>
      <c r="SOJ14" s="138"/>
      <c r="SOK14" s="138"/>
      <c r="SOL14" s="138"/>
      <c r="SOM14" s="138"/>
      <c r="SON14" s="138"/>
      <c r="SOO14" s="138"/>
      <c r="SOP14" s="138"/>
      <c r="SOQ14" s="138"/>
      <c r="SOR14" s="138"/>
      <c r="SOS14" s="138"/>
      <c r="SOT14" s="138"/>
      <c r="SOU14" s="138"/>
      <c r="SOV14" s="138"/>
      <c r="SOW14" s="138"/>
      <c r="SOX14" s="138"/>
      <c r="SOY14" s="138"/>
      <c r="SOZ14" s="138"/>
      <c r="SPA14" s="138"/>
      <c r="SPB14" s="138"/>
      <c r="SPC14" s="138"/>
      <c r="SPD14" s="138"/>
      <c r="SPE14" s="138"/>
      <c r="SPF14" s="138"/>
      <c r="SPG14" s="138"/>
      <c r="SPH14" s="138"/>
      <c r="SPI14" s="138"/>
      <c r="SPJ14" s="138"/>
      <c r="SPK14" s="138"/>
      <c r="SPL14" s="138"/>
      <c r="SPM14" s="138"/>
      <c r="SPN14" s="138"/>
      <c r="SPO14" s="138"/>
      <c r="SPP14" s="138"/>
      <c r="SPQ14" s="138"/>
      <c r="SPR14" s="138"/>
      <c r="SPS14" s="138"/>
      <c r="SPT14" s="138"/>
      <c r="SPU14" s="138"/>
      <c r="SPV14" s="138"/>
      <c r="SPW14" s="138"/>
      <c r="SPX14" s="138"/>
      <c r="SPY14" s="138"/>
      <c r="SPZ14" s="138"/>
      <c r="SQA14" s="138"/>
      <c r="SQB14" s="138"/>
      <c r="SQC14" s="138"/>
      <c r="SQD14" s="138"/>
      <c r="SQE14" s="138"/>
      <c r="SQF14" s="138"/>
      <c r="SQG14" s="138"/>
      <c r="SQH14" s="138"/>
      <c r="SQI14" s="138"/>
      <c r="SQJ14" s="138"/>
      <c r="SQK14" s="138"/>
      <c r="SQL14" s="138"/>
      <c r="SQM14" s="138"/>
      <c r="SQN14" s="138"/>
      <c r="SQO14" s="138"/>
      <c r="SQP14" s="138"/>
      <c r="SQQ14" s="138"/>
      <c r="SQR14" s="138"/>
      <c r="SQS14" s="138"/>
      <c r="SQT14" s="138"/>
      <c r="SQU14" s="138"/>
      <c r="SQV14" s="138"/>
      <c r="SQW14" s="138"/>
      <c r="SQX14" s="138"/>
      <c r="SQY14" s="138"/>
      <c r="SQZ14" s="138"/>
      <c r="SRA14" s="138"/>
      <c r="SRB14" s="138"/>
      <c r="SRC14" s="138"/>
      <c r="SRD14" s="138"/>
      <c r="SRE14" s="138"/>
      <c r="SRF14" s="138"/>
      <c r="SRG14" s="138"/>
      <c r="SRH14" s="138"/>
      <c r="SRI14" s="138"/>
      <c r="SRJ14" s="138"/>
      <c r="SRK14" s="138"/>
      <c r="SRL14" s="138"/>
      <c r="SRM14" s="138"/>
      <c r="SRN14" s="138"/>
      <c r="SRO14" s="138"/>
      <c r="SRP14" s="138"/>
      <c r="SRQ14" s="138"/>
      <c r="SRR14" s="138"/>
      <c r="SRS14" s="138"/>
      <c r="SRT14" s="138"/>
      <c r="SRU14" s="138"/>
      <c r="SRV14" s="138"/>
      <c r="SRW14" s="138"/>
      <c r="SRX14" s="138"/>
      <c r="SRY14" s="138"/>
      <c r="SRZ14" s="138"/>
      <c r="SSA14" s="138"/>
      <c r="SSB14" s="138"/>
      <c r="SSC14" s="138"/>
      <c r="SSD14" s="138"/>
      <c r="SSE14" s="138"/>
      <c r="SSF14" s="138"/>
      <c r="SSG14" s="138"/>
      <c r="SSH14" s="138"/>
      <c r="SSI14" s="138"/>
      <c r="SSJ14" s="138"/>
      <c r="SSK14" s="138"/>
      <c r="SSL14" s="138"/>
      <c r="SSM14" s="138"/>
      <c r="SSN14" s="138"/>
      <c r="SSO14" s="138"/>
      <c r="SSP14" s="138"/>
      <c r="SSQ14" s="138"/>
      <c r="SSR14" s="138"/>
      <c r="SSS14" s="138"/>
      <c r="SST14" s="138"/>
      <c r="SSU14" s="138"/>
      <c r="SSV14" s="138"/>
      <c r="SSW14" s="138"/>
      <c r="SSX14" s="138"/>
      <c r="SSY14" s="138"/>
      <c r="SSZ14" s="138"/>
      <c r="STA14" s="138"/>
      <c r="STB14" s="138"/>
      <c r="STC14" s="138"/>
      <c r="STD14" s="138"/>
      <c r="STE14" s="138"/>
      <c r="STF14" s="138"/>
      <c r="STG14" s="138"/>
      <c r="STH14" s="138"/>
      <c r="STI14" s="138"/>
      <c r="STJ14" s="138"/>
      <c r="STK14" s="138"/>
      <c r="STL14" s="138"/>
      <c r="STM14" s="138"/>
      <c r="STN14" s="138"/>
      <c r="STO14" s="138"/>
      <c r="STP14" s="138"/>
      <c r="STQ14" s="138"/>
      <c r="STR14" s="138"/>
      <c r="STS14" s="138"/>
      <c r="STT14" s="138"/>
      <c r="STU14" s="138"/>
      <c r="STV14" s="138"/>
      <c r="STW14" s="138"/>
      <c r="STX14" s="138"/>
      <c r="STY14" s="138"/>
      <c r="STZ14" s="138"/>
      <c r="SUA14" s="138"/>
      <c r="SUB14" s="138"/>
      <c r="SUC14" s="138"/>
      <c r="SUD14" s="138"/>
      <c r="SUE14" s="138"/>
      <c r="SUF14" s="138"/>
      <c r="SUG14" s="138"/>
      <c r="SUH14" s="138"/>
      <c r="SUI14" s="138"/>
      <c r="SUJ14" s="138"/>
      <c r="SUK14" s="138"/>
      <c r="SUL14" s="138"/>
      <c r="SUM14" s="138"/>
      <c r="SUN14" s="138"/>
      <c r="SUO14" s="138"/>
      <c r="SUP14" s="138"/>
      <c r="SUQ14" s="138"/>
      <c r="SUR14" s="138"/>
      <c r="SUS14" s="138"/>
      <c r="SUT14" s="138"/>
      <c r="SUU14" s="138"/>
      <c r="SUV14" s="138"/>
      <c r="SUW14" s="138"/>
      <c r="SUX14" s="138"/>
      <c r="SUY14" s="138"/>
      <c r="SUZ14" s="138"/>
      <c r="SVA14" s="138"/>
      <c r="SVB14" s="138"/>
      <c r="SVC14" s="138"/>
      <c r="SVD14" s="138"/>
      <c r="SVE14" s="138"/>
      <c r="SVF14" s="138"/>
      <c r="SVG14" s="138"/>
      <c r="SVH14" s="138"/>
      <c r="SVI14" s="138"/>
      <c r="SVJ14" s="138"/>
      <c r="SVK14" s="138"/>
      <c r="SVL14" s="138"/>
      <c r="SVM14" s="138"/>
      <c r="SVN14" s="138"/>
      <c r="SVO14" s="138"/>
      <c r="SVP14" s="138"/>
      <c r="SVQ14" s="138"/>
      <c r="SVR14" s="138"/>
      <c r="SVS14" s="138"/>
      <c r="SVT14" s="138"/>
      <c r="SVU14" s="138"/>
      <c r="SVV14" s="138"/>
      <c r="SVW14" s="138"/>
      <c r="SVX14" s="138"/>
      <c r="SVY14" s="138"/>
      <c r="SVZ14" s="138"/>
      <c r="SWA14" s="138"/>
      <c r="SWB14" s="138"/>
      <c r="SWC14" s="138"/>
      <c r="SWD14" s="138"/>
      <c r="SWE14" s="138"/>
      <c r="SWF14" s="138"/>
      <c r="SWG14" s="138"/>
      <c r="SWH14" s="138"/>
      <c r="SWI14" s="138"/>
      <c r="SWJ14" s="138"/>
      <c r="SWK14" s="138"/>
      <c r="SWL14" s="138"/>
      <c r="SWM14" s="138"/>
      <c r="SWN14" s="138"/>
      <c r="SWO14" s="138"/>
      <c r="SWP14" s="138"/>
      <c r="SWQ14" s="138"/>
      <c r="SWR14" s="138"/>
      <c r="SWS14" s="138"/>
      <c r="SWT14" s="138"/>
      <c r="SWU14" s="138"/>
      <c r="SWV14" s="138"/>
      <c r="SWW14" s="138"/>
      <c r="SWX14" s="138"/>
      <c r="SWY14" s="138"/>
      <c r="SWZ14" s="138"/>
      <c r="SXA14" s="138"/>
      <c r="SXB14" s="138"/>
      <c r="SXC14" s="138"/>
      <c r="SXD14" s="138"/>
      <c r="SXE14" s="138"/>
      <c r="SXF14" s="138"/>
      <c r="SXG14" s="138"/>
      <c r="SXH14" s="138"/>
      <c r="SXI14" s="138"/>
      <c r="SXJ14" s="138"/>
      <c r="SXK14" s="138"/>
      <c r="SXL14" s="138"/>
      <c r="SXM14" s="138"/>
      <c r="SXN14" s="138"/>
      <c r="SXO14" s="138"/>
      <c r="SXP14" s="138"/>
      <c r="SXQ14" s="138"/>
      <c r="SXR14" s="138"/>
      <c r="SXS14" s="138"/>
      <c r="SXT14" s="138"/>
      <c r="SXU14" s="138"/>
      <c r="SXV14" s="138"/>
      <c r="SXW14" s="138"/>
      <c r="SXX14" s="138"/>
      <c r="SXY14" s="138"/>
      <c r="SXZ14" s="138"/>
      <c r="SYA14" s="138"/>
      <c r="SYB14" s="138"/>
      <c r="SYC14" s="138"/>
      <c r="SYD14" s="138"/>
      <c r="SYE14" s="138"/>
      <c r="SYF14" s="138"/>
      <c r="SYG14" s="138"/>
      <c r="SYH14" s="138"/>
      <c r="SYI14" s="138"/>
      <c r="SYJ14" s="138"/>
      <c r="SYK14" s="138"/>
      <c r="SYL14" s="138"/>
      <c r="SYM14" s="138"/>
      <c r="SYN14" s="138"/>
      <c r="SYO14" s="138"/>
      <c r="SYP14" s="138"/>
      <c r="SYQ14" s="138"/>
      <c r="SYR14" s="138"/>
      <c r="SYS14" s="138"/>
      <c r="SYT14" s="138"/>
      <c r="SYU14" s="138"/>
      <c r="SYV14" s="138"/>
      <c r="SYW14" s="138"/>
      <c r="SYX14" s="138"/>
      <c r="SYY14" s="138"/>
      <c r="SYZ14" s="138"/>
      <c r="SZA14" s="138"/>
      <c r="SZB14" s="138"/>
      <c r="SZC14" s="138"/>
      <c r="SZD14" s="138"/>
      <c r="SZE14" s="138"/>
      <c r="SZF14" s="138"/>
      <c r="SZG14" s="138"/>
      <c r="SZH14" s="138"/>
      <c r="SZI14" s="138"/>
      <c r="SZJ14" s="138"/>
      <c r="SZK14" s="138"/>
      <c r="SZL14" s="138"/>
      <c r="SZM14" s="138"/>
      <c r="SZN14" s="138"/>
      <c r="SZO14" s="138"/>
      <c r="SZP14" s="138"/>
      <c r="SZQ14" s="138"/>
      <c r="SZR14" s="138"/>
      <c r="SZS14" s="138"/>
      <c r="SZT14" s="138"/>
      <c r="SZU14" s="138"/>
      <c r="SZV14" s="138"/>
      <c r="SZW14" s="138"/>
      <c r="SZX14" s="138"/>
      <c r="SZY14" s="138"/>
      <c r="SZZ14" s="138"/>
      <c r="TAA14" s="138"/>
      <c r="TAB14" s="138"/>
      <c r="TAC14" s="138"/>
      <c r="TAD14" s="138"/>
      <c r="TAE14" s="138"/>
      <c r="TAF14" s="138"/>
      <c r="TAG14" s="138"/>
      <c r="TAH14" s="138"/>
      <c r="TAI14" s="138"/>
      <c r="TAJ14" s="138"/>
      <c r="TAK14" s="138"/>
      <c r="TAL14" s="138"/>
      <c r="TAM14" s="138"/>
      <c r="TAN14" s="138"/>
      <c r="TAO14" s="138"/>
      <c r="TAP14" s="138"/>
      <c r="TAQ14" s="138"/>
      <c r="TAR14" s="138"/>
      <c r="TAS14" s="138"/>
      <c r="TAT14" s="138"/>
      <c r="TAU14" s="138"/>
      <c r="TAV14" s="138"/>
      <c r="TAW14" s="138"/>
      <c r="TAX14" s="138"/>
      <c r="TAY14" s="138"/>
      <c r="TAZ14" s="138"/>
      <c r="TBA14" s="138"/>
      <c r="TBB14" s="138"/>
      <c r="TBC14" s="138"/>
      <c r="TBD14" s="138"/>
      <c r="TBE14" s="138"/>
      <c r="TBF14" s="138"/>
      <c r="TBG14" s="138"/>
      <c r="TBH14" s="138"/>
      <c r="TBI14" s="138"/>
      <c r="TBJ14" s="138"/>
      <c r="TBK14" s="138"/>
      <c r="TBL14" s="138"/>
      <c r="TBM14" s="138"/>
      <c r="TBN14" s="138"/>
      <c r="TBO14" s="138"/>
      <c r="TBP14" s="138"/>
      <c r="TBQ14" s="138"/>
      <c r="TBR14" s="138"/>
      <c r="TBS14" s="138"/>
      <c r="TBT14" s="138"/>
      <c r="TBU14" s="138"/>
      <c r="TBV14" s="138"/>
      <c r="TBW14" s="138"/>
      <c r="TBX14" s="138"/>
      <c r="TBY14" s="138"/>
      <c r="TBZ14" s="138"/>
      <c r="TCA14" s="138"/>
      <c r="TCB14" s="138"/>
      <c r="TCC14" s="138"/>
      <c r="TCD14" s="138"/>
      <c r="TCE14" s="138"/>
      <c r="TCF14" s="138"/>
      <c r="TCG14" s="138"/>
      <c r="TCH14" s="138"/>
      <c r="TCI14" s="138"/>
      <c r="TCJ14" s="138"/>
      <c r="TCK14" s="138"/>
      <c r="TCL14" s="138"/>
      <c r="TCM14" s="138"/>
      <c r="TCN14" s="138"/>
      <c r="TCO14" s="138"/>
      <c r="TCP14" s="138"/>
      <c r="TCQ14" s="138"/>
      <c r="TCR14" s="138"/>
      <c r="TCS14" s="138"/>
      <c r="TCT14" s="138"/>
      <c r="TCU14" s="138"/>
      <c r="TCV14" s="138"/>
      <c r="TCW14" s="138"/>
      <c r="TCX14" s="138"/>
      <c r="TCY14" s="138"/>
      <c r="TCZ14" s="138"/>
      <c r="TDA14" s="138"/>
      <c r="TDB14" s="138"/>
      <c r="TDC14" s="138"/>
      <c r="TDD14" s="138"/>
      <c r="TDE14" s="138"/>
      <c r="TDF14" s="138"/>
      <c r="TDG14" s="138"/>
      <c r="TDH14" s="138"/>
      <c r="TDI14" s="138"/>
      <c r="TDJ14" s="138"/>
      <c r="TDK14" s="138"/>
      <c r="TDL14" s="138"/>
      <c r="TDM14" s="138"/>
      <c r="TDN14" s="138"/>
      <c r="TDO14" s="138"/>
      <c r="TDP14" s="138"/>
      <c r="TDQ14" s="138"/>
      <c r="TDR14" s="138"/>
      <c r="TDS14" s="138"/>
      <c r="TDT14" s="138"/>
      <c r="TDU14" s="138"/>
      <c r="TDV14" s="138"/>
      <c r="TDW14" s="138"/>
      <c r="TDX14" s="138"/>
      <c r="TDY14" s="138"/>
      <c r="TDZ14" s="138"/>
      <c r="TEA14" s="138"/>
      <c r="TEB14" s="138"/>
      <c r="TEC14" s="138"/>
      <c r="TED14" s="138"/>
      <c r="TEE14" s="138"/>
      <c r="TEF14" s="138"/>
      <c r="TEG14" s="138"/>
      <c r="TEH14" s="138"/>
      <c r="TEI14" s="138"/>
      <c r="TEJ14" s="138"/>
      <c r="TEK14" s="138"/>
      <c r="TEL14" s="138"/>
      <c r="TEM14" s="138"/>
      <c r="TEN14" s="138"/>
      <c r="TEO14" s="138"/>
      <c r="TEP14" s="138"/>
      <c r="TEQ14" s="138"/>
      <c r="TER14" s="138"/>
      <c r="TES14" s="138"/>
      <c r="TET14" s="138"/>
      <c r="TEU14" s="138"/>
      <c r="TEV14" s="138"/>
      <c r="TEW14" s="138"/>
      <c r="TEX14" s="138"/>
      <c r="TEY14" s="138"/>
      <c r="TEZ14" s="138"/>
      <c r="TFA14" s="138"/>
      <c r="TFB14" s="138"/>
      <c r="TFC14" s="138"/>
      <c r="TFD14" s="138"/>
      <c r="TFE14" s="138"/>
      <c r="TFF14" s="138"/>
      <c r="TFG14" s="138"/>
      <c r="TFH14" s="138"/>
      <c r="TFI14" s="138"/>
      <c r="TFJ14" s="138"/>
      <c r="TFK14" s="138"/>
      <c r="TFL14" s="138"/>
      <c r="TFM14" s="138"/>
      <c r="TFN14" s="138"/>
      <c r="TFO14" s="138"/>
      <c r="TFP14" s="138"/>
      <c r="TFQ14" s="138"/>
      <c r="TFR14" s="138"/>
      <c r="TFS14" s="138"/>
      <c r="TFT14" s="138"/>
      <c r="TFU14" s="138"/>
      <c r="TFV14" s="138"/>
      <c r="TFW14" s="138"/>
      <c r="TFX14" s="138"/>
      <c r="TFY14" s="138"/>
      <c r="TFZ14" s="138"/>
      <c r="TGA14" s="138"/>
      <c r="TGB14" s="138"/>
      <c r="TGC14" s="138"/>
      <c r="TGD14" s="138"/>
      <c r="TGE14" s="138"/>
      <c r="TGF14" s="138"/>
      <c r="TGG14" s="138"/>
      <c r="TGH14" s="138"/>
      <c r="TGI14" s="138"/>
      <c r="TGJ14" s="138"/>
      <c r="TGK14" s="138"/>
      <c r="TGL14" s="138"/>
      <c r="TGM14" s="138"/>
      <c r="TGN14" s="138"/>
      <c r="TGO14" s="138"/>
      <c r="TGP14" s="138"/>
      <c r="TGQ14" s="138"/>
      <c r="TGR14" s="138"/>
      <c r="TGS14" s="138"/>
      <c r="TGT14" s="138"/>
      <c r="TGU14" s="138"/>
      <c r="TGV14" s="138"/>
      <c r="TGW14" s="138"/>
      <c r="TGX14" s="138"/>
      <c r="TGY14" s="138"/>
      <c r="TGZ14" s="138"/>
      <c r="THA14" s="138"/>
      <c r="THB14" s="138"/>
      <c r="THC14" s="138"/>
      <c r="THD14" s="138"/>
      <c r="THE14" s="138"/>
      <c r="THF14" s="138"/>
      <c r="THG14" s="138"/>
      <c r="THH14" s="138"/>
      <c r="THI14" s="138"/>
      <c r="THJ14" s="138"/>
      <c r="THK14" s="138"/>
      <c r="THL14" s="138"/>
      <c r="THM14" s="138"/>
      <c r="THN14" s="138"/>
      <c r="THO14" s="138"/>
      <c r="THP14" s="138"/>
      <c r="THQ14" s="138"/>
      <c r="THR14" s="138"/>
      <c r="THS14" s="138"/>
      <c r="THT14" s="138"/>
      <c r="THU14" s="138"/>
      <c r="THV14" s="138"/>
      <c r="THW14" s="138"/>
      <c r="THX14" s="138"/>
      <c r="THY14" s="138"/>
      <c r="THZ14" s="138"/>
      <c r="TIA14" s="138"/>
      <c r="TIB14" s="138"/>
      <c r="TIC14" s="138"/>
      <c r="TID14" s="138"/>
      <c r="TIE14" s="138"/>
      <c r="TIF14" s="138"/>
      <c r="TIG14" s="138"/>
      <c r="TIH14" s="138"/>
      <c r="TII14" s="138"/>
      <c r="TIJ14" s="138"/>
      <c r="TIK14" s="138"/>
      <c r="TIL14" s="138"/>
      <c r="TIM14" s="138"/>
      <c r="TIN14" s="138"/>
      <c r="TIO14" s="138"/>
      <c r="TIP14" s="138"/>
      <c r="TIQ14" s="138"/>
      <c r="TIR14" s="138"/>
      <c r="TIS14" s="138"/>
      <c r="TIT14" s="138"/>
      <c r="TIU14" s="138"/>
      <c r="TIV14" s="138"/>
      <c r="TIW14" s="138"/>
      <c r="TIX14" s="138"/>
      <c r="TIY14" s="138"/>
      <c r="TIZ14" s="138"/>
      <c r="TJA14" s="138"/>
      <c r="TJB14" s="138"/>
      <c r="TJC14" s="138"/>
      <c r="TJD14" s="138"/>
      <c r="TJE14" s="138"/>
      <c r="TJF14" s="138"/>
      <c r="TJG14" s="138"/>
      <c r="TJH14" s="138"/>
      <c r="TJI14" s="138"/>
      <c r="TJJ14" s="138"/>
      <c r="TJK14" s="138"/>
      <c r="TJL14" s="138"/>
      <c r="TJM14" s="138"/>
      <c r="TJN14" s="138"/>
      <c r="TJO14" s="138"/>
      <c r="TJP14" s="138"/>
      <c r="TJQ14" s="138"/>
      <c r="TJR14" s="138"/>
      <c r="TJS14" s="138"/>
      <c r="TJT14" s="138"/>
      <c r="TJU14" s="138"/>
      <c r="TJV14" s="138"/>
      <c r="TJW14" s="138"/>
      <c r="TJX14" s="138"/>
      <c r="TJY14" s="138"/>
      <c r="TJZ14" s="138"/>
      <c r="TKA14" s="138"/>
      <c r="TKB14" s="138"/>
      <c r="TKC14" s="138"/>
      <c r="TKD14" s="138"/>
      <c r="TKE14" s="138"/>
      <c r="TKF14" s="138"/>
      <c r="TKG14" s="138"/>
      <c r="TKH14" s="138"/>
      <c r="TKI14" s="138"/>
      <c r="TKJ14" s="138"/>
      <c r="TKK14" s="138"/>
      <c r="TKL14" s="138"/>
      <c r="TKM14" s="138"/>
      <c r="TKN14" s="138"/>
      <c r="TKO14" s="138"/>
      <c r="TKP14" s="138"/>
      <c r="TKQ14" s="138"/>
      <c r="TKR14" s="138"/>
      <c r="TKS14" s="138"/>
      <c r="TKT14" s="138"/>
      <c r="TKU14" s="138"/>
      <c r="TKV14" s="138"/>
      <c r="TKW14" s="138"/>
      <c r="TKX14" s="138"/>
      <c r="TKY14" s="138"/>
      <c r="TKZ14" s="138"/>
      <c r="TLA14" s="138"/>
      <c r="TLB14" s="138"/>
      <c r="TLC14" s="138"/>
      <c r="TLD14" s="138"/>
      <c r="TLE14" s="138"/>
      <c r="TLF14" s="138"/>
      <c r="TLG14" s="138"/>
      <c r="TLH14" s="138"/>
      <c r="TLI14" s="138"/>
      <c r="TLJ14" s="138"/>
      <c r="TLK14" s="138"/>
      <c r="TLL14" s="138"/>
      <c r="TLM14" s="138"/>
      <c r="TLN14" s="138"/>
      <c r="TLO14" s="138"/>
      <c r="TLP14" s="138"/>
      <c r="TLQ14" s="138"/>
      <c r="TLR14" s="138"/>
      <c r="TLS14" s="138"/>
      <c r="TLT14" s="138"/>
      <c r="TLU14" s="138"/>
      <c r="TLV14" s="138"/>
      <c r="TLW14" s="138"/>
      <c r="TLX14" s="138"/>
      <c r="TLY14" s="138"/>
      <c r="TLZ14" s="138"/>
      <c r="TMA14" s="138"/>
      <c r="TMB14" s="138"/>
      <c r="TMC14" s="138"/>
      <c r="TMD14" s="138"/>
      <c r="TME14" s="138"/>
      <c r="TMF14" s="138"/>
      <c r="TMG14" s="138"/>
      <c r="TMH14" s="138"/>
      <c r="TMI14" s="138"/>
      <c r="TMJ14" s="138"/>
      <c r="TMK14" s="138"/>
      <c r="TML14" s="138"/>
      <c r="TMM14" s="138"/>
      <c r="TMN14" s="138"/>
      <c r="TMO14" s="138"/>
      <c r="TMP14" s="138"/>
      <c r="TMQ14" s="138"/>
      <c r="TMR14" s="138"/>
      <c r="TMS14" s="138"/>
      <c r="TMT14" s="138"/>
      <c r="TMU14" s="138"/>
      <c r="TMV14" s="138"/>
      <c r="TMW14" s="138"/>
      <c r="TMX14" s="138"/>
      <c r="TMY14" s="138"/>
      <c r="TMZ14" s="138"/>
      <c r="TNA14" s="138"/>
      <c r="TNB14" s="138"/>
      <c r="TNC14" s="138"/>
      <c r="TND14" s="138"/>
      <c r="TNE14" s="138"/>
      <c r="TNF14" s="138"/>
      <c r="TNG14" s="138"/>
      <c r="TNH14" s="138"/>
      <c r="TNI14" s="138"/>
      <c r="TNJ14" s="138"/>
      <c r="TNK14" s="138"/>
      <c r="TNL14" s="138"/>
      <c r="TNM14" s="138"/>
      <c r="TNN14" s="138"/>
      <c r="TNO14" s="138"/>
      <c r="TNP14" s="138"/>
      <c r="TNQ14" s="138"/>
      <c r="TNR14" s="138"/>
      <c r="TNS14" s="138"/>
      <c r="TNT14" s="138"/>
      <c r="TNU14" s="138"/>
      <c r="TNV14" s="138"/>
      <c r="TNW14" s="138"/>
      <c r="TNX14" s="138"/>
      <c r="TNY14" s="138"/>
      <c r="TNZ14" s="138"/>
      <c r="TOA14" s="138"/>
      <c r="TOB14" s="138"/>
      <c r="TOC14" s="138"/>
      <c r="TOD14" s="138"/>
      <c r="TOE14" s="138"/>
      <c r="TOF14" s="138"/>
      <c r="TOG14" s="138"/>
      <c r="TOH14" s="138"/>
      <c r="TOI14" s="138"/>
      <c r="TOJ14" s="138"/>
      <c r="TOK14" s="138"/>
      <c r="TOL14" s="138"/>
      <c r="TOM14" s="138"/>
      <c r="TON14" s="138"/>
      <c r="TOO14" s="138"/>
      <c r="TOP14" s="138"/>
      <c r="TOQ14" s="138"/>
      <c r="TOR14" s="138"/>
      <c r="TOS14" s="138"/>
      <c r="TOT14" s="138"/>
      <c r="TOU14" s="138"/>
      <c r="TOV14" s="138"/>
      <c r="TOW14" s="138"/>
      <c r="TOX14" s="138"/>
      <c r="TOY14" s="138"/>
      <c r="TOZ14" s="138"/>
      <c r="TPA14" s="138"/>
      <c r="TPB14" s="138"/>
      <c r="TPC14" s="138"/>
      <c r="TPD14" s="138"/>
      <c r="TPE14" s="138"/>
      <c r="TPF14" s="138"/>
      <c r="TPG14" s="138"/>
      <c r="TPH14" s="138"/>
      <c r="TPI14" s="138"/>
      <c r="TPJ14" s="138"/>
      <c r="TPK14" s="138"/>
      <c r="TPL14" s="138"/>
      <c r="TPM14" s="138"/>
      <c r="TPN14" s="138"/>
      <c r="TPO14" s="138"/>
      <c r="TPP14" s="138"/>
      <c r="TPQ14" s="138"/>
      <c r="TPR14" s="138"/>
      <c r="TPS14" s="138"/>
      <c r="TPT14" s="138"/>
      <c r="TPU14" s="138"/>
      <c r="TPV14" s="138"/>
      <c r="TPW14" s="138"/>
      <c r="TPX14" s="138"/>
      <c r="TPY14" s="138"/>
      <c r="TPZ14" s="138"/>
      <c r="TQA14" s="138"/>
      <c r="TQB14" s="138"/>
      <c r="TQC14" s="138"/>
      <c r="TQD14" s="138"/>
      <c r="TQE14" s="138"/>
      <c r="TQF14" s="138"/>
      <c r="TQG14" s="138"/>
      <c r="TQH14" s="138"/>
      <c r="TQI14" s="138"/>
      <c r="TQJ14" s="138"/>
      <c r="TQK14" s="138"/>
      <c r="TQL14" s="138"/>
      <c r="TQM14" s="138"/>
      <c r="TQN14" s="138"/>
      <c r="TQO14" s="138"/>
      <c r="TQP14" s="138"/>
      <c r="TQQ14" s="138"/>
      <c r="TQR14" s="138"/>
      <c r="TQS14" s="138"/>
      <c r="TQT14" s="138"/>
      <c r="TQU14" s="138"/>
      <c r="TQV14" s="138"/>
      <c r="TQW14" s="138"/>
      <c r="TQX14" s="138"/>
      <c r="TQY14" s="138"/>
      <c r="TQZ14" s="138"/>
      <c r="TRA14" s="138"/>
      <c r="TRB14" s="138"/>
      <c r="TRC14" s="138"/>
      <c r="TRD14" s="138"/>
      <c r="TRE14" s="138"/>
      <c r="TRF14" s="138"/>
      <c r="TRG14" s="138"/>
      <c r="TRH14" s="138"/>
      <c r="TRI14" s="138"/>
      <c r="TRJ14" s="138"/>
      <c r="TRK14" s="138"/>
      <c r="TRL14" s="138"/>
      <c r="TRM14" s="138"/>
      <c r="TRN14" s="138"/>
      <c r="TRO14" s="138"/>
      <c r="TRP14" s="138"/>
      <c r="TRQ14" s="138"/>
      <c r="TRR14" s="138"/>
      <c r="TRS14" s="138"/>
      <c r="TRT14" s="138"/>
      <c r="TRU14" s="138"/>
      <c r="TRV14" s="138"/>
      <c r="TRW14" s="138"/>
      <c r="TRX14" s="138"/>
      <c r="TRY14" s="138"/>
      <c r="TRZ14" s="138"/>
      <c r="TSA14" s="138"/>
      <c r="TSB14" s="138"/>
      <c r="TSC14" s="138"/>
      <c r="TSD14" s="138"/>
      <c r="TSE14" s="138"/>
      <c r="TSF14" s="138"/>
      <c r="TSG14" s="138"/>
      <c r="TSH14" s="138"/>
      <c r="TSI14" s="138"/>
      <c r="TSJ14" s="138"/>
      <c r="TSK14" s="138"/>
      <c r="TSL14" s="138"/>
      <c r="TSM14" s="138"/>
      <c r="TSN14" s="138"/>
      <c r="TSO14" s="138"/>
      <c r="TSP14" s="138"/>
      <c r="TSQ14" s="138"/>
      <c r="TSR14" s="138"/>
      <c r="TSS14" s="138"/>
      <c r="TST14" s="138"/>
      <c r="TSU14" s="138"/>
      <c r="TSV14" s="138"/>
      <c r="TSW14" s="138"/>
      <c r="TSX14" s="138"/>
      <c r="TSY14" s="138"/>
      <c r="TSZ14" s="138"/>
      <c r="TTA14" s="138"/>
      <c r="TTB14" s="138"/>
      <c r="TTC14" s="138"/>
      <c r="TTD14" s="138"/>
      <c r="TTE14" s="138"/>
      <c r="TTF14" s="138"/>
      <c r="TTG14" s="138"/>
      <c r="TTH14" s="138"/>
      <c r="TTI14" s="138"/>
      <c r="TTJ14" s="138"/>
      <c r="TTK14" s="138"/>
      <c r="TTL14" s="138"/>
      <c r="TTM14" s="138"/>
      <c r="TTN14" s="138"/>
      <c r="TTO14" s="138"/>
      <c r="TTP14" s="138"/>
      <c r="TTQ14" s="138"/>
      <c r="TTR14" s="138"/>
      <c r="TTS14" s="138"/>
      <c r="TTT14" s="138"/>
      <c r="TTU14" s="138"/>
      <c r="TTV14" s="138"/>
      <c r="TTW14" s="138"/>
      <c r="TTX14" s="138"/>
      <c r="TTY14" s="138"/>
      <c r="TTZ14" s="138"/>
      <c r="TUA14" s="138"/>
      <c r="TUB14" s="138"/>
      <c r="TUC14" s="138"/>
      <c r="TUD14" s="138"/>
      <c r="TUE14" s="138"/>
      <c r="TUF14" s="138"/>
      <c r="TUG14" s="138"/>
      <c r="TUH14" s="138"/>
      <c r="TUI14" s="138"/>
      <c r="TUJ14" s="138"/>
      <c r="TUK14" s="138"/>
      <c r="TUL14" s="138"/>
      <c r="TUM14" s="138"/>
      <c r="TUN14" s="138"/>
      <c r="TUO14" s="138"/>
      <c r="TUP14" s="138"/>
      <c r="TUQ14" s="138"/>
      <c r="TUR14" s="138"/>
      <c r="TUS14" s="138"/>
      <c r="TUT14" s="138"/>
      <c r="TUU14" s="138"/>
      <c r="TUV14" s="138"/>
      <c r="TUW14" s="138"/>
      <c r="TUX14" s="138"/>
      <c r="TUY14" s="138"/>
      <c r="TUZ14" s="138"/>
      <c r="TVA14" s="138"/>
      <c r="TVB14" s="138"/>
      <c r="TVC14" s="138"/>
      <c r="TVD14" s="138"/>
      <c r="TVE14" s="138"/>
      <c r="TVF14" s="138"/>
      <c r="TVG14" s="138"/>
      <c r="TVH14" s="138"/>
      <c r="TVI14" s="138"/>
      <c r="TVJ14" s="138"/>
      <c r="TVK14" s="138"/>
      <c r="TVL14" s="138"/>
      <c r="TVM14" s="138"/>
      <c r="TVN14" s="138"/>
      <c r="TVO14" s="138"/>
      <c r="TVP14" s="138"/>
      <c r="TVQ14" s="138"/>
      <c r="TVR14" s="138"/>
      <c r="TVS14" s="138"/>
      <c r="TVT14" s="138"/>
      <c r="TVU14" s="138"/>
      <c r="TVV14" s="138"/>
      <c r="TVW14" s="138"/>
      <c r="TVX14" s="138"/>
      <c r="TVY14" s="138"/>
      <c r="TVZ14" s="138"/>
      <c r="TWA14" s="138"/>
      <c r="TWB14" s="138"/>
      <c r="TWC14" s="138"/>
      <c r="TWD14" s="138"/>
      <c r="TWE14" s="138"/>
      <c r="TWF14" s="138"/>
      <c r="TWG14" s="138"/>
      <c r="TWH14" s="138"/>
      <c r="TWI14" s="138"/>
      <c r="TWJ14" s="138"/>
      <c r="TWK14" s="138"/>
      <c r="TWL14" s="138"/>
      <c r="TWM14" s="138"/>
      <c r="TWN14" s="138"/>
      <c r="TWO14" s="138"/>
      <c r="TWP14" s="138"/>
      <c r="TWQ14" s="138"/>
      <c r="TWR14" s="138"/>
      <c r="TWS14" s="138"/>
      <c r="TWT14" s="138"/>
      <c r="TWU14" s="138"/>
      <c r="TWV14" s="138"/>
      <c r="TWW14" s="138"/>
      <c r="TWX14" s="138"/>
      <c r="TWY14" s="138"/>
      <c r="TWZ14" s="138"/>
      <c r="TXA14" s="138"/>
      <c r="TXB14" s="138"/>
      <c r="TXC14" s="138"/>
      <c r="TXD14" s="138"/>
      <c r="TXE14" s="138"/>
      <c r="TXF14" s="138"/>
      <c r="TXG14" s="138"/>
      <c r="TXH14" s="138"/>
      <c r="TXI14" s="138"/>
      <c r="TXJ14" s="138"/>
      <c r="TXK14" s="138"/>
      <c r="TXL14" s="138"/>
      <c r="TXM14" s="138"/>
      <c r="TXN14" s="138"/>
      <c r="TXO14" s="138"/>
      <c r="TXP14" s="138"/>
      <c r="TXQ14" s="138"/>
      <c r="TXR14" s="138"/>
      <c r="TXS14" s="138"/>
      <c r="TXT14" s="138"/>
      <c r="TXU14" s="138"/>
      <c r="TXV14" s="138"/>
      <c r="TXW14" s="138"/>
      <c r="TXX14" s="138"/>
      <c r="TXY14" s="138"/>
      <c r="TXZ14" s="138"/>
      <c r="TYA14" s="138"/>
      <c r="TYB14" s="138"/>
      <c r="TYC14" s="138"/>
      <c r="TYD14" s="138"/>
      <c r="TYE14" s="138"/>
      <c r="TYF14" s="138"/>
      <c r="TYG14" s="138"/>
      <c r="TYH14" s="138"/>
      <c r="TYI14" s="138"/>
      <c r="TYJ14" s="138"/>
      <c r="TYK14" s="138"/>
      <c r="TYL14" s="138"/>
      <c r="TYM14" s="138"/>
      <c r="TYN14" s="138"/>
      <c r="TYO14" s="138"/>
      <c r="TYP14" s="138"/>
      <c r="TYQ14" s="138"/>
      <c r="TYR14" s="138"/>
      <c r="TYS14" s="138"/>
      <c r="TYT14" s="138"/>
      <c r="TYU14" s="138"/>
      <c r="TYV14" s="138"/>
      <c r="TYW14" s="138"/>
      <c r="TYX14" s="138"/>
      <c r="TYY14" s="138"/>
      <c r="TYZ14" s="138"/>
      <c r="TZA14" s="138"/>
      <c r="TZB14" s="138"/>
      <c r="TZC14" s="138"/>
      <c r="TZD14" s="138"/>
      <c r="TZE14" s="138"/>
      <c r="TZF14" s="138"/>
      <c r="TZG14" s="138"/>
      <c r="TZH14" s="138"/>
      <c r="TZI14" s="138"/>
      <c r="TZJ14" s="138"/>
      <c r="TZK14" s="138"/>
      <c r="TZL14" s="138"/>
      <c r="TZM14" s="138"/>
      <c r="TZN14" s="138"/>
      <c r="TZO14" s="138"/>
      <c r="TZP14" s="138"/>
      <c r="TZQ14" s="138"/>
      <c r="TZR14" s="138"/>
      <c r="TZS14" s="138"/>
      <c r="TZT14" s="138"/>
      <c r="TZU14" s="138"/>
      <c r="TZV14" s="138"/>
      <c r="TZW14" s="138"/>
      <c r="TZX14" s="138"/>
      <c r="TZY14" s="138"/>
      <c r="TZZ14" s="138"/>
      <c r="UAA14" s="138"/>
      <c r="UAB14" s="138"/>
      <c r="UAC14" s="138"/>
      <c r="UAD14" s="138"/>
      <c r="UAE14" s="138"/>
      <c r="UAF14" s="138"/>
      <c r="UAG14" s="138"/>
      <c r="UAH14" s="138"/>
      <c r="UAI14" s="138"/>
      <c r="UAJ14" s="138"/>
      <c r="UAK14" s="138"/>
      <c r="UAL14" s="138"/>
      <c r="UAM14" s="138"/>
      <c r="UAN14" s="138"/>
      <c r="UAO14" s="138"/>
      <c r="UAP14" s="138"/>
      <c r="UAQ14" s="138"/>
      <c r="UAR14" s="138"/>
      <c r="UAS14" s="138"/>
      <c r="UAT14" s="138"/>
      <c r="UAU14" s="138"/>
      <c r="UAV14" s="138"/>
      <c r="UAW14" s="138"/>
      <c r="UAX14" s="138"/>
      <c r="UAY14" s="138"/>
      <c r="UAZ14" s="138"/>
      <c r="UBA14" s="138"/>
      <c r="UBB14" s="138"/>
      <c r="UBC14" s="138"/>
      <c r="UBD14" s="138"/>
      <c r="UBE14" s="138"/>
      <c r="UBF14" s="138"/>
      <c r="UBG14" s="138"/>
      <c r="UBH14" s="138"/>
      <c r="UBI14" s="138"/>
      <c r="UBJ14" s="138"/>
      <c r="UBK14" s="138"/>
      <c r="UBL14" s="138"/>
      <c r="UBM14" s="138"/>
      <c r="UBN14" s="138"/>
      <c r="UBO14" s="138"/>
      <c r="UBP14" s="138"/>
      <c r="UBQ14" s="138"/>
      <c r="UBR14" s="138"/>
      <c r="UBS14" s="138"/>
      <c r="UBT14" s="138"/>
      <c r="UBU14" s="138"/>
      <c r="UBV14" s="138"/>
      <c r="UBW14" s="138"/>
      <c r="UBX14" s="138"/>
      <c r="UBY14" s="138"/>
      <c r="UBZ14" s="138"/>
      <c r="UCA14" s="138"/>
      <c r="UCB14" s="138"/>
      <c r="UCC14" s="138"/>
      <c r="UCD14" s="138"/>
      <c r="UCE14" s="138"/>
      <c r="UCF14" s="138"/>
      <c r="UCG14" s="138"/>
      <c r="UCH14" s="138"/>
      <c r="UCI14" s="138"/>
      <c r="UCJ14" s="138"/>
      <c r="UCK14" s="138"/>
      <c r="UCL14" s="138"/>
      <c r="UCM14" s="138"/>
      <c r="UCN14" s="138"/>
      <c r="UCO14" s="138"/>
      <c r="UCP14" s="138"/>
      <c r="UCQ14" s="138"/>
      <c r="UCR14" s="138"/>
      <c r="UCS14" s="138"/>
      <c r="UCT14" s="138"/>
      <c r="UCU14" s="138"/>
      <c r="UCV14" s="138"/>
      <c r="UCW14" s="138"/>
      <c r="UCX14" s="138"/>
      <c r="UCY14" s="138"/>
      <c r="UCZ14" s="138"/>
      <c r="UDA14" s="138"/>
      <c r="UDB14" s="138"/>
      <c r="UDC14" s="138"/>
      <c r="UDD14" s="138"/>
      <c r="UDE14" s="138"/>
      <c r="UDF14" s="138"/>
      <c r="UDG14" s="138"/>
      <c r="UDH14" s="138"/>
      <c r="UDI14" s="138"/>
      <c r="UDJ14" s="138"/>
      <c r="UDK14" s="138"/>
      <c r="UDL14" s="138"/>
      <c r="UDM14" s="138"/>
      <c r="UDN14" s="138"/>
      <c r="UDO14" s="138"/>
      <c r="UDP14" s="138"/>
      <c r="UDQ14" s="138"/>
      <c r="UDR14" s="138"/>
      <c r="UDS14" s="138"/>
      <c r="UDT14" s="138"/>
      <c r="UDU14" s="138"/>
      <c r="UDV14" s="138"/>
      <c r="UDW14" s="138"/>
      <c r="UDX14" s="138"/>
      <c r="UDY14" s="138"/>
      <c r="UDZ14" s="138"/>
      <c r="UEA14" s="138"/>
      <c r="UEB14" s="138"/>
      <c r="UEC14" s="138"/>
      <c r="UED14" s="138"/>
      <c r="UEE14" s="138"/>
      <c r="UEF14" s="138"/>
      <c r="UEG14" s="138"/>
      <c r="UEH14" s="138"/>
      <c r="UEI14" s="138"/>
      <c r="UEJ14" s="138"/>
      <c r="UEK14" s="138"/>
      <c r="UEL14" s="138"/>
      <c r="UEM14" s="138"/>
      <c r="UEN14" s="138"/>
      <c r="UEO14" s="138"/>
      <c r="UEP14" s="138"/>
      <c r="UEQ14" s="138"/>
      <c r="UER14" s="138"/>
      <c r="UES14" s="138"/>
      <c r="UET14" s="138"/>
      <c r="UEU14" s="138"/>
      <c r="UEV14" s="138"/>
      <c r="UEW14" s="138"/>
      <c r="UEX14" s="138"/>
      <c r="UEY14" s="138"/>
      <c r="UEZ14" s="138"/>
      <c r="UFA14" s="138"/>
      <c r="UFB14" s="138"/>
      <c r="UFC14" s="138"/>
      <c r="UFD14" s="138"/>
      <c r="UFE14" s="138"/>
      <c r="UFF14" s="138"/>
      <c r="UFG14" s="138"/>
      <c r="UFH14" s="138"/>
      <c r="UFI14" s="138"/>
      <c r="UFJ14" s="138"/>
      <c r="UFK14" s="138"/>
      <c r="UFL14" s="138"/>
      <c r="UFM14" s="138"/>
      <c r="UFN14" s="138"/>
      <c r="UFO14" s="138"/>
      <c r="UFP14" s="138"/>
      <c r="UFQ14" s="138"/>
      <c r="UFR14" s="138"/>
      <c r="UFS14" s="138"/>
      <c r="UFT14" s="138"/>
      <c r="UFU14" s="138"/>
      <c r="UFV14" s="138"/>
      <c r="UFW14" s="138"/>
      <c r="UFX14" s="138"/>
      <c r="UFY14" s="138"/>
      <c r="UFZ14" s="138"/>
      <c r="UGA14" s="138"/>
      <c r="UGB14" s="138"/>
      <c r="UGC14" s="138"/>
      <c r="UGD14" s="138"/>
      <c r="UGE14" s="138"/>
      <c r="UGF14" s="138"/>
      <c r="UGG14" s="138"/>
      <c r="UGH14" s="138"/>
      <c r="UGI14" s="138"/>
      <c r="UGJ14" s="138"/>
      <c r="UGK14" s="138"/>
      <c r="UGL14" s="138"/>
      <c r="UGM14" s="138"/>
      <c r="UGN14" s="138"/>
      <c r="UGO14" s="138"/>
      <c r="UGP14" s="138"/>
      <c r="UGQ14" s="138"/>
      <c r="UGR14" s="138"/>
      <c r="UGS14" s="138"/>
      <c r="UGT14" s="138"/>
      <c r="UGU14" s="138"/>
      <c r="UGV14" s="138"/>
      <c r="UGW14" s="138"/>
      <c r="UGX14" s="138"/>
      <c r="UGY14" s="138"/>
      <c r="UGZ14" s="138"/>
      <c r="UHA14" s="138"/>
      <c r="UHB14" s="138"/>
      <c r="UHC14" s="138"/>
      <c r="UHD14" s="138"/>
      <c r="UHE14" s="138"/>
      <c r="UHF14" s="138"/>
      <c r="UHG14" s="138"/>
      <c r="UHH14" s="138"/>
      <c r="UHI14" s="138"/>
      <c r="UHJ14" s="138"/>
      <c r="UHK14" s="138"/>
      <c r="UHL14" s="138"/>
      <c r="UHM14" s="138"/>
      <c r="UHN14" s="138"/>
      <c r="UHO14" s="138"/>
      <c r="UHP14" s="138"/>
      <c r="UHQ14" s="138"/>
      <c r="UHR14" s="138"/>
      <c r="UHS14" s="138"/>
      <c r="UHT14" s="138"/>
      <c r="UHU14" s="138"/>
      <c r="UHV14" s="138"/>
      <c r="UHW14" s="138"/>
      <c r="UHX14" s="138"/>
      <c r="UHY14" s="138"/>
      <c r="UHZ14" s="138"/>
      <c r="UIA14" s="138"/>
      <c r="UIB14" s="138"/>
      <c r="UIC14" s="138"/>
      <c r="UID14" s="138"/>
      <c r="UIE14" s="138"/>
      <c r="UIF14" s="138"/>
      <c r="UIG14" s="138"/>
      <c r="UIH14" s="138"/>
      <c r="UII14" s="138"/>
      <c r="UIJ14" s="138"/>
      <c r="UIK14" s="138"/>
      <c r="UIL14" s="138"/>
      <c r="UIM14" s="138"/>
      <c r="UIN14" s="138"/>
      <c r="UIO14" s="138"/>
      <c r="UIP14" s="138"/>
      <c r="UIQ14" s="138"/>
      <c r="UIR14" s="138"/>
      <c r="UIS14" s="138"/>
      <c r="UIT14" s="138"/>
      <c r="UIU14" s="138"/>
      <c r="UIV14" s="138"/>
      <c r="UIW14" s="138"/>
      <c r="UIX14" s="138"/>
      <c r="UIY14" s="138"/>
      <c r="UIZ14" s="138"/>
      <c r="UJA14" s="138"/>
      <c r="UJB14" s="138"/>
      <c r="UJC14" s="138"/>
      <c r="UJD14" s="138"/>
      <c r="UJE14" s="138"/>
      <c r="UJF14" s="138"/>
      <c r="UJG14" s="138"/>
      <c r="UJH14" s="138"/>
      <c r="UJI14" s="138"/>
      <c r="UJJ14" s="138"/>
      <c r="UJK14" s="138"/>
      <c r="UJL14" s="138"/>
      <c r="UJM14" s="138"/>
      <c r="UJN14" s="138"/>
      <c r="UJO14" s="138"/>
      <c r="UJP14" s="138"/>
      <c r="UJQ14" s="138"/>
      <c r="UJR14" s="138"/>
      <c r="UJS14" s="138"/>
      <c r="UJT14" s="138"/>
      <c r="UJU14" s="138"/>
      <c r="UJV14" s="138"/>
      <c r="UJW14" s="138"/>
      <c r="UJX14" s="138"/>
      <c r="UJY14" s="138"/>
      <c r="UJZ14" s="138"/>
      <c r="UKA14" s="138"/>
      <c r="UKB14" s="138"/>
      <c r="UKC14" s="138"/>
      <c r="UKD14" s="138"/>
      <c r="UKE14" s="138"/>
      <c r="UKF14" s="138"/>
      <c r="UKG14" s="138"/>
      <c r="UKH14" s="138"/>
      <c r="UKI14" s="138"/>
      <c r="UKJ14" s="138"/>
      <c r="UKK14" s="138"/>
      <c r="UKL14" s="138"/>
      <c r="UKM14" s="138"/>
      <c r="UKN14" s="138"/>
      <c r="UKO14" s="138"/>
      <c r="UKP14" s="138"/>
      <c r="UKQ14" s="138"/>
      <c r="UKR14" s="138"/>
      <c r="UKS14" s="138"/>
      <c r="UKT14" s="138"/>
      <c r="UKU14" s="138"/>
      <c r="UKV14" s="138"/>
      <c r="UKW14" s="138"/>
      <c r="UKX14" s="138"/>
      <c r="UKY14" s="138"/>
      <c r="UKZ14" s="138"/>
      <c r="ULA14" s="138"/>
      <c r="ULB14" s="138"/>
      <c r="ULC14" s="138"/>
      <c r="ULD14" s="138"/>
      <c r="ULE14" s="138"/>
      <c r="ULF14" s="138"/>
      <c r="ULG14" s="138"/>
      <c r="ULH14" s="138"/>
      <c r="ULI14" s="138"/>
      <c r="ULJ14" s="138"/>
      <c r="ULK14" s="138"/>
      <c r="ULL14" s="138"/>
      <c r="ULM14" s="138"/>
      <c r="ULN14" s="138"/>
      <c r="ULO14" s="138"/>
      <c r="ULP14" s="138"/>
      <c r="ULQ14" s="138"/>
      <c r="ULR14" s="138"/>
      <c r="ULS14" s="138"/>
      <c r="ULT14" s="138"/>
      <c r="ULU14" s="138"/>
      <c r="ULV14" s="138"/>
      <c r="ULW14" s="138"/>
      <c r="ULX14" s="138"/>
      <c r="ULY14" s="138"/>
      <c r="ULZ14" s="138"/>
      <c r="UMA14" s="138"/>
      <c r="UMB14" s="138"/>
      <c r="UMC14" s="138"/>
      <c r="UMD14" s="138"/>
      <c r="UME14" s="138"/>
      <c r="UMF14" s="138"/>
      <c r="UMG14" s="138"/>
      <c r="UMH14" s="138"/>
      <c r="UMI14" s="138"/>
      <c r="UMJ14" s="138"/>
      <c r="UMK14" s="138"/>
      <c r="UML14" s="138"/>
      <c r="UMM14" s="138"/>
      <c r="UMN14" s="138"/>
      <c r="UMO14" s="138"/>
      <c r="UMP14" s="138"/>
      <c r="UMQ14" s="138"/>
      <c r="UMR14" s="138"/>
      <c r="UMS14" s="138"/>
      <c r="UMT14" s="138"/>
      <c r="UMU14" s="138"/>
      <c r="UMV14" s="138"/>
      <c r="UMW14" s="138"/>
      <c r="UMX14" s="138"/>
      <c r="UMY14" s="138"/>
      <c r="UMZ14" s="138"/>
      <c r="UNA14" s="138"/>
      <c r="UNB14" s="138"/>
      <c r="UNC14" s="138"/>
      <c r="UND14" s="138"/>
      <c r="UNE14" s="138"/>
      <c r="UNF14" s="138"/>
      <c r="UNG14" s="138"/>
      <c r="UNH14" s="138"/>
      <c r="UNI14" s="138"/>
      <c r="UNJ14" s="138"/>
      <c r="UNK14" s="138"/>
      <c r="UNL14" s="138"/>
      <c r="UNM14" s="138"/>
      <c r="UNN14" s="138"/>
      <c r="UNO14" s="138"/>
      <c r="UNP14" s="138"/>
      <c r="UNQ14" s="138"/>
      <c r="UNR14" s="138"/>
      <c r="UNS14" s="138"/>
      <c r="UNT14" s="138"/>
      <c r="UNU14" s="138"/>
      <c r="UNV14" s="138"/>
      <c r="UNW14" s="138"/>
      <c r="UNX14" s="138"/>
      <c r="UNY14" s="138"/>
      <c r="UNZ14" s="138"/>
      <c r="UOA14" s="138"/>
      <c r="UOB14" s="138"/>
      <c r="UOC14" s="138"/>
      <c r="UOD14" s="138"/>
      <c r="UOE14" s="138"/>
      <c r="UOF14" s="138"/>
      <c r="UOG14" s="138"/>
      <c r="UOH14" s="138"/>
      <c r="UOI14" s="138"/>
      <c r="UOJ14" s="138"/>
      <c r="UOK14" s="138"/>
      <c r="UOL14" s="138"/>
      <c r="UOM14" s="138"/>
      <c r="UON14" s="138"/>
      <c r="UOO14" s="138"/>
      <c r="UOP14" s="138"/>
      <c r="UOQ14" s="138"/>
      <c r="UOR14" s="138"/>
      <c r="UOS14" s="138"/>
      <c r="UOT14" s="138"/>
      <c r="UOU14" s="138"/>
      <c r="UOV14" s="138"/>
      <c r="UOW14" s="138"/>
      <c r="UOX14" s="138"/>
      <c r="UOY14" s="138"/>
      <c r="UOZ14" s="138"/>
      <c r="UPA14" s="138"/>
      <c r="UPB14" s="138"/>
      <c r="UPC14" s="138"/>
      <c r="UPD14" s="138"/>
      <c r="UPE14" s="138"/>
      <c r="UPF14" s="138"/>
      <c r="UPG14" s="138"/>
      <c r="UPH14" s="138"/>
      <c r="UPI14" s="138"/>
      <c r="UPJ14" s="138"/>
      <c r="UPK14" s="138"/>
      <c r="UPL14" s="138"/>
      <c r="UPM14" s="138"/>
      <c r="UPN14" s="138"/>
      <c r="UPO14" s="138"/>
      <c r="UPP14" s="138"/>
      <c r="UPQ14" s="138"/>
      <c r="UPR14" s="138"/>
      <c r="UPS14" s="138"/>
      <c r="UPT14" s="138"/>
      <c r="UPU14" s="138"/>
      <c r="UPV14" s="138"/>
      <c r="UPW14" s="138"/>
      <c r="UPX14" s="138"/>
      <c r="UPY14" s="138"/>
      <c r="UPZ14" s="138"/>
      <c r="UQA14" s="138"/>
      <c r="UQB14" s="138"/>
      <c r="UQC14" s="138"/>
      <c r="UQD14" s="138"/>
      <c r="UQE14" s="138"/>
      <c r="UQF14" s="138"/>
      <c r="UQG14" s="138"/>
      <c r="UQH14" s="138"/>
      <c r="UQI14" s="138"/>
      <c r="UQJ14" s="138"/>
      <c r="UQK14" s="138"/>
      <c r="UQL14" s="138"/>
      <c r="UQM14" s="138"/>
      <c r="UQN14" s="138"/>
      <c r="UQO14" s="138"/>
      <c r="UQP14" s="138"/>
      <c r="UQQ14" s="138"/>
      <c r="UQR14" s="138"/>
      <c r="UQS14" s="138"/>
      <c r="UQT14" s="138"/>
      <c r="UQU14" s="138"/>
      <c r="UQV14" s="138"/>
      <c r="UQW14" s="138"/>
      <c r="UQX14" s="138"/>
      <c r="UQY14" s="138"/>
      <c r="UQZ14" s="138"/>
      <c r="URA14" s="138"/>
      <c r="URB14" s="138"/>
      <c r="URC14" s="138"/>
      <c r="URD14" s="138"/>
      <c r="URE14" s="138"/>
      <c r="URF14" s="138"/>
      <c r="URG14" s="138"/>
      <c r="URH14" s="138"/>
      <c r="URI14" s="138"/>
      <c r="URJ14" s="138"/>
      <c r="URK14" s="138"/>
      <c r="URL14" s="138"/>
      <c r="URM14" s="138"/>
      <c r="URN14" s="138"/>
      <c r="URO14" s="138"/>
      <c r="URP14" s="138"/>
      <c r="URQ14" s="138"/>
      <c r="URR14" s="138"/>
      <c r="URS14" s="138"/>
      <c r="URT14" s="138"/>
      <c r="URU14" s="138"/>
      <c r="URV14" s="138"/>
      <c r="URW14" s="138"/>
      <c r="URX14" s="138"/>
      <c r="URY14" s="138"/>
      <c r="URZ14" s="138"/>
      <c r="USA14" s="138"/>
      <c r="USB14" s="138"/>
      <c r="USC14" s="138"/>
      <c r="USD14" s="138"/>
      <c r="USE14" s="138"/>
      <c r="USF14" s="138"/>
      <c r="USG14" s="138"/>
      <c r="USH14" s="138"/>
      <c r="USI14" s="138"/>
      <c r="USJ14" s="138"/>
      <c r="USK14" s="138"/>
      <c r="USL14" s="138"/>
      <c r="USM14" s="138"/>
      <c r="USN14" s="138"/>
      <c r="USO14" s="138"/>
      <c r="USP14" s="138"/>
      <c r="USQ14" s="138"/>
      <c r="USR14" s="138"/>
      <c r="USS14" s="138"/>
      <c r="UST14" s="138"/>
      <c r="USU14" s="138"/>
      <c r="USV14" s="138"/>
      <c r="USW14" s="138"/>
      <c r="USX14" s="138"/>
      <c r="USY14" s="138"/>
      <c r="USZ14" s="138"/>
      <c r="UTA14" s="138"/>
      <c r="UTB14" s="138"/>
      <c r="UTC14" s="138"/>
      <c r="UTD14" s="138"/>
      <c r="UTE14" s="138"/>
      <c r="UTF14" s="138"/>
      <c r="UTG14" s="138"/>
      <c r="UTH14" s="138"/>
      <c r="UTI14" s="138"/>
      <c r="UTJ14" s="138"/>
      <c r="UTK14" s="138"/>
      <c r="UTL14" s="138"/>
      <c r="UTM14" s="138"/>
      <c r="UTN14" s="138"/>
      <c r="UTO14" s="138"/>
      <c r="UTP14" s="138"/>
      <c r="UTQ14" s="138"/>
      <c r="UTR14" s="138"/>
      <c r="UTS14" s="138"/>
      <c r="UTT14" s="138"/>
      <c r="UTU14" s="138"/>
      <c r="UTV14" s="138"/>
      <c r="UTW14" s="138"/>
      <c r="UTX14" s="138"/>
      <c r="UTY14" s="138"/>
      <c r="UTZ14" s="138"/>
      <c r="UUA14" s="138"/>
      <c r="UUB14" s="138"/>
      <c r="UUC14" s="138"/>
      <c r="UUD14" s="138"/>
      <c r="UUE14" s="138"/>
      <c r="UUF14" s="138"/>
      <c r="UUG14" s="138"/>
      <c r="UUH14" s="138"/>
      <c r="UUI14" s="138"/>
      <c r="UUJ14" s="138"/>
      <c r="UUK14" s="138"/>
      <c r="UUL14" s="138"/>
      <c r="UUM14" s="138"/>
      <c r="UUN14" s="138"/>
      <c r="UUO14" s="138"/>
      <c r="UUP14" s="138"/>
      <c r="UUQ14" s="138"/>
      <c r="UUR14" s="138"/>
      <c r="UUS14" s="138"/>
      <c r="UUT14" s="138"/>
      <c r="UUU14" s="138"/>
      <c r="UUV14" s="138"/>
      <c r="UUW14" s="138"/>
      <c r="UUX14" s="138"/>
      <c r="UUY14" s="138"/>
      <c r="UUZ14" s="138"/>
      <c r="UVA14" s="138"/>
      <c r="UVB14" s="138"/>
      <c r="UVC14" s="138"/>
      <c r="UVD14" s="138"/>
      <c r="UVE14" s="138"/>
      <c r="UVF14" s="138"/>
      <c r="UVG14" s="138"/>
      <c r="UVH14" s="138"/>
      <c r="UVI14" s="138"/>
      <c r="UVJ14" s="138"/>
      <c r="UVK14" s="138"/>
      <c r="UVL14" s="138"/>
      <c r="UVM14" s="138"/>
      <c r="UVN14" s="138"/>
      <c r="UVO14" s="138"/>
      <c r="UVP14" s="138"/>
      <c r="UVQ14" s="138"/>
      <c r="UVR14" s="138"/>
      <c r="UVS14" s="138"/>
      <c r="UVT14" s="138"/>
      <c r="UVU14" s="138"/>
      <c r="UVV14" s="138"/>
      <c r="UVW14" s="138"/>
      <c r="UVX14" s="138"/>
      <c r="UVY14" s="138"/>
      <c r="UVZ14" s="138"/>
      <c r="UWA14" s="138"/>
      <c r="UWB14" s="138"/>
      <c r="UWC14" s="138"/>
      <c r="UWD14" s="138"/>
      <c r="UWE14" s="138"/>
      <c r="UWF14" s="138"/>
      <c r="UWG14" s="138"/>
      <c r="UWH14" s="138"/>
      <c r="UWI14" s="138"/>
      <c r="UWJ14" s="138"/>
      <c r="UWK14" s="138"/>
      <c r="UWL14" s="138"/>
      <c r="UWM14" s="138"/>
      <c r="UWN14" s="138"/>
      <c r="UWO14" s="138"/>
      <c r="UWP14" s="138"/>
      <c r="UWQ14" s="138"/>
      <c r="UWR14" s="138"/>
      <c r="UWS14" s="138"/>
      <c r="UWT14" s="138"/>
      <c r="UWU14" s="138"/>
      <c r="UWV14" s="138"/>
      <c r="UWW14" s="138"/>
      <c r="UWX14" s="138"/>
      <c r="UWY14" s="138"/>
      <c r="UWZ14" s="138"/>
      <c r="UXA14" s="138"/>
      <c r="UXB14" s="138"/>
      <c r="UXC14" s="138"/>
      <c r="UXD14" s="138"/>
      <c r="UXE14" s="138"/>
      <c r="UXF14" s="138"/>
      <c r="UXG14" s="138"/>
      <c r="UXH14" s="138"/>
      <c r="UXI14" s="138"/>
      <c r="UXJ14" s="138"/>
      <c r="UXK14" s="138"/>
      <c r="UXL14" s="138"/>
      <c r="UXM14" s="138"/>
      <c r="UXN14" s="138"/>
      <c r="UXO14" s="138"/>
      <c r="UXP14" s="138"/>
      <c r="UXQ14" s="138"/>
      <c r="UXR14" s="138"/>
      <c r="UXS14" s="138"/>
      <c r="UXT14" s="138"/>
      <c r="UXU14" s="138"/>
      <c r="UXV14" s="138"/>
      <c r="UXW14" s="138"/>
      <c r="UXX14" s="138"/>
      <c r="UXY14" s="138"/>
      <c r="UXZ14" s="138"/>
      <c r="UYA14" s="138"/>
      <c r="UYB14" s="138"/>
      <c r="UYC14" s="138"/>
      <c r="UYD14" s="138"/>
      <c r="UYE14" s="138"/>
      <c r="UYF14" s="138"/>
      <c r="UYG14" s="138"/>
      <c r="UYH14" s="138"/>
      <c r="UYI14" s="138"/>
      <c r="UYJ14" s="138"/>
      <c r="UYK14" s="138"/>
      <c r="UYL14" s="138"/>
      <c r="UYM14" s="138"/>
      <c r="UYN14" s="138"/>
      <c r="UYO14" s="138"/>
      <c r="UYP14" s="138"/>
      <c r="UYQ14" s="138"/>
      <c r="UYR14" s="138"/>
      <c r="UYS14" s="138"/>
      <c r="UYT14" s="138"/>
      <c r="UYU14" s="138"/>
      <c r="UYV14" s="138"/>
      <c r="UYW14" s="138"/>
      <c r="UYX14" s="138"/>
      <c r="UYY14" s="138"/>
      <c r="UYZ14" s="138"/>
      <c r="UZA14" s="138"/>
      <c r="UZB14" s="138"/>
      <c r="UZC14" s="138"/>
      <c r="UZD14" s="138"/>
      <c r="UZE14" s="138"/>
      <c r="UZF14" s="138"/>
      <c r="UZG14" s="138"/>
      <c r="UZH14" s="138"/>
      <c r="UZI14" s="138"/>
      <c r="UZJ14" s="138"/>
      <c r="UZK14" s="138"/>
      <c r="UZL14" s="138"/>
      <c r="UZM14" s="138"/>
      <c r="UZN14" s="138"/>
      <c r="UZO14" s="138"/>
      <c r="UZP14" s="138"/>
      <c r="UZQ14" s="138"/>
      <c r="UZR14" s="138"/>
      <c r="UZS14" s="138"/>
      <c r="UZT14" s="138"/>
      <c r="UZU14" s="138"/>
      <c r="UZV14" s="138"/>
      <c r="UZW14" s="138"/>
      <c r="UZX14" s="138"/>
      <c r="UZY14" s="138"/>
      <c r="UZZ14" s="138"/>
      <c r="VAA14" s="138"/>
      <c r="VAB14" s="138"/>
      <c r="VAC14" s="138"/>
      <c r="VAD14" s="138"/>
      <c r="VAE14" s="138"/>
      <c r="VAF14" s="138"/>
      <c r="VAG14" s="138"/>
      <c r="VAH14" s="138"/>
      <c r="VAI14" s="138"/>
      <c r="VAJ14" s="138"/>
      <c r="VAK14" s="138"/>
      <c r="VAL14" s="138"/>
      <c r="VAM14" s="138"/>
      <c r="VAN14" s="138"/>
      <c r="VAO14" s="138"/>
      <c r="VAP14" s="138"/>
      <c r="VAQ14" s="138"/>
      <c r="VAR14" s="138"/>
      <c r="VAS14" s="138"/>
      <c r="VAT14" s="138"/>
      <c r="VAU14" s="138"/>
      <c r="VAV14" s="138"/>
      <c r="VAW14" s="138"/>
      <c r="VAX14" s="138"/>
      <c r="VAY14" s="138"/>
      <c r="VAZ14" s="138"/>
      <c r="VBA14" s="138"/>
      <c r="VBB14" s="138"/>
      <c r="VBC14" s="138"/>
      <c r="VBD14" s="138"/>
      <c r="VBE14" s="138"/>
      <c r="VBF14" s="138"/>
      <c r="VBG14" s="138"/>
      <c r="VBH14" s="138"/>
      <c r="VBI14" s="138"/>
      <c r="VBJ14" s="138"/>
      <c r="VBK14" s="138"/>
      <c r="VBL14" s="138"/>
      <c r="VBM14" s="138"/>
      <c r="VBN14" s="138"/>
      <c r="VBO14" s="138"/>
      <c r="VBP14" s="138"/>
      <c r="VBQ14" s="138"/>
      <c r="VBR14" s="138"/>
      <c r="VBS14" s="138"/>
      <c r="VBT14" s="138"/>
      <c r="VBU14" s="138"/>
      <c r="VBV14" s="138"/>
      <c r="VBW14" s="138"/>
      <c r="VBX14" s="138"/>
      <c r="VBY14" s="138"/>
      <c r="VBZ14" s="138"/>
      <c r="VCA14" s="138"/>
      <c r="VCB14" s="138"/>
      <c r="VCC14" s="138"/>
      <c r="VCD14" s="138"/>
      <c r="VCE14" s="138"/>
      <c r="VCF14" s="138"/>
      <c r="VCG14" s="138"/>
      <c r="VCH14" s="138"/>
      <c r="VCI14" s="138"/>
      <c r="VCJ14" s="138"/>
      <c r="VCK14" s="138"/>
      <c r="VCL14" s="138"/>
      <c r="VCM14" s="138"/>
      <c r="VCN14" s="138"/>
      <c r="VCO14" s="138"/>
      <c r="VCP14" s="138"/>
      <c r="VCQ14" s="138"/>
      <c r="VCR14" s="138"/>
      <c r="VCS14" s="138"/>
      <c r="VCT14" s="138"/>
      <c r="VCU14" s="138"/>
      <c r="VCV14" s="138"/>
      <c r="VCW14" s="138"/>
      <c r="VCX14" s="138"/>
      <c r="VCY14" s="138"/>
      <c r="VCZ14" s="138"/>
      <c r="VDA14" s="138"/>
      <c r="VDB14" s="138"/>
      <c r="VDC14" s="138"/>
      <c r="VDD14" s="138"/>
      <c r="VDE14" s="138"/>
      <c r="VDF14" s="138"/>
      <c r="VDG14" s="138"/>
      <c r="VDH14" s="138"/>
      <c r="VDI14" s="138"/>
      <c r="VDJ14" s="138"/>
      <c r="VDK14" s="138"/>
      <c r="VDL14" s="138"/>
      <c r="VDM14" s="138"/>
      <c r="VDN14" s="138"/>
      <c r="VDO14" s="138"/>
      <c r="VDP14" s="138"/>
      <c r="VDQ14" s="138"/>
      <c r="VDR14" s="138"/>
      <c r="VDS14" s="138"/>
      <c r="VDT14" s="138"/>
      <c r="VDU14" s="138"/>
      <c r="VDV14" s="138"/>
      <c r="VDW14" s="138"/>
      <c r="VDX14" s="138"/>
      <c r="VDY14" s="138"/>
      <c r="VDZ14" s="138"/>
      <c r="VEA14" s="138"/>
      <c r="VEB14" s="138"/>
      <c r="VEC14" s="138"/>
      <c r="VED14" s="138"/>
      <c r="VEE14" s="138"/>
      <c r="VEF14" s="138"/>
      <c r="VEG14" s="138"/>
      <c r="VEH14" s="138"/>
      <c r="VEI14" s="138"/>
      <c r="VEJ14" s="138"/>
      <c r="VEK14" s="138"/>
      <c r="VEL14" s="138"/>
      <c r="VEM14" s="138"/>
      <c r="VEN14" s="138"/>
      <c r="VEO14" s="138"/>
      <c r="VEP14" s="138"/>
      <c r="VEQ14" s="138"/>
      <c r="VER14" s="138"/>
      <c r="VES14" s="138"/>
      <c r="VET14" s="138"/>
      <c r="VEU14" s="138"/>
      <c r="VEV14" s="138"/>
      <c r="VEW14" s="138"/>
      <c r="VEX14" s="138"/>
      <c r="VEY14" s="138"/>
      <c r="VEZ14" s="138"/>
      <c r="VFA14" s="138"/>
      <c r="VFB14" s="138"/>
      <c r="VFC14" s="138"/>
      <c r="VFD14" s="138"/>
      <c r="VFE14" s="138"/>
      <c r="VFF14" s="138"/>
      <c r="VFG14" s="138"/>
      <c r="VFH14" s="138"/>
      <c r="VFI14" s="138"/>
      <c r="VFJ14" s="138"/>
      <c r="VFK14" s="138"/>
      <c r="VFL14" s="138"/>
      <c r="VFM14" s="138"/>
      <c r="VFN14" s="138"/>
      <c r="VFO14" s="138"/>
      <c r="VFP14" s="138"/>
      <c r="VFQ14" s="138"/>
      <c r="VFR14" s="138"/>
      <c r="VFS14" s="138"/>
      <c r="VFT14" s="138"/>
      <c r="VFU14" s="138"/>
      <c r="VFV14" s="138"/>
      <c r="VFW14" s="138"/>
      <c r="VFX14" s="138"/>
      <c r="VFY14" s="138"/>
      <c r="VFZ14" s="138"/>
      <c r="VGA14" s="138"/>
      <c r="VGB14" s="138"/>
      <c r="VGC14" s="138"/>
      <c r="VGD14" s="138"/>
      <c r="VGE14" s="138"/>
      <c r="VGF14" s="138"/>
      <c r="VGG14" s="138"/>
      <c r="VGH14" s="138"/>
      <c r="VGI14" s="138"/>
      <c r="VGJ14" s="138"/>
      <c r="VGK14" s="138"/>
      <c r="VGL14" s="138"/>
      <c r="VGM14" s="138"/>
      <c r="VGN14" s="138"/>
      <c r="VGO14" s="138"/>
      <c r="VGP14" s="138"/>
      <c r="VGQ14" s="138"/>
      <c r="VGR14" s="138"/>
      <c r="VGS14" s="138"/>
      <c r="VGT14" s="138"/>
      <c r="VGU14" s="138"/>
      <c r="VGV14" s="138"/>
      <c r="VGW14" s="138"/>
      <c r="VGX14" s="138"/>
      <c r="VGY14" s="138"/>
      <c r="VGZ14" s="138"/>
      <c r="VHA14" s="138"/>
      <c r="VHB14" s="138"/>
      <c r="VHC14" s="138"/>
      <c r="VHD14" s="138"/>
      <c r="VHE14" s="138"/>
      <c r="VHF14" s="138"/>
      <c r="VHG14" s="138"/>
      <c r="VHH14" s="138"/>
      <c r="VHI14" s="138"/>
      <c r="VHJ14" s="138"/>
      <c r="VHK14" s="138"/>
      <c r="VHL14" s="138"/>
      <c r="VHM14" s="138"/>
      <c r="VHN14" s="138"/>
      <c r="VHO14" s="138"/>
      <c r="VHP14" s="138"/>
      <c r="VHQ14" s="138"/>
      <c r="VHR14" s="138"/>
      <c r="VHS14" s="138"/>
      <c r="VHT14" s="138"/>
      <c r="VHU14" s="138"/>
      <c r="VHV14" s="138"/>
      <c r="VHW14" s="138"/>
      <c r="VHX14" s="138"/>
      <c r="VHY14" s="138"/>
      <c r="VHZ14" s="138"/>
      <c r="VIA14" s="138"/>
      <c r="VIB14" s="138"/>
      <c r="VIC14" s="138"/>
      <c r="VID14" s="138"/>
      <c r="VIE14" s="138"/>
      <c r="VIF14" s="138"/>
      <c r="VIG14" s="138"/>
      <c r="VIH14" s="138"/>
      <c r="VII14" s="138"/>
      <c r="VIJ14" s="138"/>
      <c r="VIK14" s="138"/>
      <c r="VIL14" s="138"/>
      <c r="VIM14" s="138"/>
      <c r="VIN14" s="138"/>
      <c r="VIO14" s="138"/>
      <c r="VIP14" s="138"/>
      <c r="VIQ14" s="138"/>
      <c r="VIR14" s="138"/>
      <c r="VIS14" s="138"/>
      <c r="VIT14" s="138"/>
      <c r="VIU14" s="138"/>
      <c r="VIV14" s="138"/>
      <c r="VIW14" s="138"/>
      <c r="VIX14" s="138"/>
      <c r="VIY14" s="138"/>
      <c r="VIZ14" s="138"/>
      <c r="VJA14" s="138"/>
      <c r="VJB14" s="138"/>
      <c r="VJC14" s="138"/>
      <c r="VJD14" s="138"/>
      <c r="VJE14" s="138"/>
      <c r="VJF14" s="138"/>
      <c r="VJG14" s="138"/>
      <c r="VJH14" s="138"/>
      <c r="VJI14" s="138"/>
      <c r="VJJ14" s="138"/>
      <c r="VJK14" s="138"/>
      <c r="VJL14" s="138"/>
      <c r="VJM14" s="138"/>
      <c r="VJN14" s="138"/>
      <c r="VJO14" s="138"/>
      <c r="VJP14" s="138"/>
      <c r="VJQ14" s="138"/>
      <c r="VJR14" s="138"/>
      <c r="VJS14" s="138"/>
      <c r="VJT14" s="138"/>
      <c r="VJU14" s="138"/>
      <c r="VJV14" s="138"/>
      <c r="VJW14" s="138"/>
      <c r="VJX14" s="138"/>
      <c r="VJY14" s="138"/>
      <c r="VJZ14" s="138"/>
      <c r="VKA14" s="138"/>
      <c r="VKB14" s="138"/>
      <c r="VKC14" s="138"/>
      <c r="VKD14" s="138"/>
      <c r="VKE14" s="138"/>
      <c r="VKF14" s="138"/>
      <c r="VKG14" s="138"/>
      <c r="VKH14" s="138"/>
      <c r="VKI14" s="138"/>
      <c r="VKJ14" s="138"/>
      <c r="VKK14" s="138"/>
      <c r="VKL14" s="138"/>
      <c r="VKM14" s="138"/>
      <c r="VKN14" s="138"/>
      <c r="VKO14" s="138"/>
      <c r="VKP14" s="138"/>
      <c r="VKQ14" s="138"/>
      <c r="VKR14" s="138"/>
      <c r="VKS14" s="138"/>
      <c r="VKT14" s="138"/>
      <c r="VKU14" s="138"/>
      <c r="VKV14" s="138"/>
      <c r="VKW14" s="138"/>
      <c r="VKX14" s="138"/>
      <c r="VKY14" s="138"/>
      <c r="VKZ14" s="138"/>
      <c r="VLA14" s="138"/>
      <c r="VLB14" s="138"/>
      <c r="VLC14" s="138"/>
      <c r="VLD14" s="138"/>
      <c r="VLE14" s="138"/>
      <c r="VLF14" s="138"/>
      <c r="VLG14" s="138"/>
      <c r="VLH14" s="138"/>
      <c r="VLI14" s="138"/>
      <c r="VLJ14" s="138"/>
      <c r="VLK14" s="138"/>
      <c r="VLL14" s="138"/>
      <c r="VLM14" s="138"/>
      <c r="VLN14" s="138"/>
      <c r="VLO14" s="138"/>
      <c r="VLP14" s="138"/>
      <c r="VLQ14" s="138"/>
      <c r="VLR14" s="138"/>
      <c r="VLS14" s="138"/>
      <c r="VLT14" s="138"/>
      <c r="VLU14" s="138"/>
      <c r="VLV14" s="138"/>
      <c r="VLW14" s="138"/>
      <c r="VLX14" s="138"/>
      <c r="VLY14" s="138"/>
      <c r="VLZ14" s="138"/>
      <c r="VMA14" s="138"/>
      <c r="VMB14" s="138"/>
      <c r="VMC14" s="138"/>
      <c r="VMD14" s="138"/>
      <c r="VME14" s="138"/>
      <c r="VMF14" s="138"/>
      <c r="VMG14" s="138"/>
      <c r="VMH14" s="138"/>
      <c r="VMI14" s="138"/>
      <c r="VMJ14" s="138"/>
      <c r="VMK14" s="138"/>
      <c r="VML14" s="138"/>
      <c r="VMM14" s="138"/>
      <c r="VMN14" s="138"/>
      <c r="VMO14" s="138"/>
      <c r="VMP14" s="138"/>
      <c r="VMQ14" s="138"/>
      <c r="VMR14" s="138"/>
      <c r="VMS14" s="138"/>
      <c r="VMT14" s="138"/>
      <c r="VMU14" s="138"/>
      <c r="VMV14" s="138"/>
      <c r="VMW14" s="138"/>
      <c r="VMX14" s="138"/>
      <c r="VMY14" s="138"/>
      <c r="VMZ14" s="138"/>
      <c r="VNA14" s="138"/>
      <c r="VNB14" s="138"/>
      <c r="VNC14" s="138"/>
      <c r="VND14" s="138"/>
      <c r="VNE14" s="138"/>
      <c r="VNF14" s="138"/>
      <c r="VNG14" s="138"/>
      <c r="VNH14" s="138"/>
      <c r="VNI14" s="138"/>
      <c r="VNJ14" s="138"/>
      <c r="VNK14" s="138"/>
      <c r="VNL14" s="138"/>
      <c r="VNM14" s="138"/>
      <c r="VNN14" s="138"/>
      <c r="VNO14" s="138"/>
      <c r="VNP14" s="138"/>
      <c r="VNQ14" s="138"/>
      <c r="VNR14" s="138"/>
      <c r="VNS14" s="138"/>
      <c r="VNT14" s="138"/>
      <c r="VNU14" s="138"/>
      <c r="VNV14" s="138"/>
      <c r="VNW14" s="138"/>
      <c r="VNX14" s="138"/>
      <c r="VNY14" s="138"/>
      <c r="VNZ14" s="138"/>
      <c r="VOA14" s="138"/>
      <c r="VOB14" s="138"/>
      <c r="VOC14" s="138"/>
      <c r="VOD14" s="138"/>
      <c r="VOE14" s="138"/>
      <c r="VOF14" s="138"/>
      <c r="VOG14" s="138"/>
      <c r="VOH14" s="138"/>
      <c r="VOI14" s="138"/>
      <c r="VOJ14" s="138"/>
      <c r="VOK14" s="138"/>
      <c r="VOL14" s="138"/>
      <c r="VOM14" s="138"/>
      <c r="VON14" s="138"/>
      <c r="VOO14" s="138"/>
      <c r="VOP14" s="138"/>
      <c r="VOQ14" s="138"/>
      <c r="VOR14" s="138"/>
      <c r="VOS14" s="138"/>
      <c r="VOT14" s="138"/>
      <c r="VOU14" s="138"/>
      <c r="VOV14" s="138"/>
      <c r="VOW14" s="138"/>
      <c r="VOX14" s="138"/>
      <c r="VOY14" s="138"/>
      <c r="VOZ14" s="138"/>
      <c r="VPA14" s="138"/>
      <c r="VPB14" s="138"/>
      <c r="VPC14" s="138"/>
      <c r="VPD14" s="138"/>
      <c r="VPE14" s="138"/>
      <c r="VPF14" s="138"/>
      <c r="VPG14" s="138"/>
      <c r="VPH14" s="138"/>
      <c r="VPI14" s="138"/>
      <c r="VPJ14" s="138"/>
      <c r="VPK14" s="138"/>
      <c r="VPL14" s="138"/>
      <c r="VPM14" s="138"/>
      <c r="VPN14" s="138"/>
      <c r="VPO14" s="138"/>
      <c r="VPP14" s="138"/>
      <c r="VPQ14" s="138"/>
      <c r="VPR14" s="138"/>
      <c r="VPS14" s="138"/>
      <c r="VPT14" s="138"/>
      <c r="VPU14" s="138"/>
      <c r="VPV14" s="138"/>
      <c r="VPW14" s="138"/>
      <c r="VPX14" s="138"/>
      <c r="VPY14" s="138"/>
      <c r="VPZ14" s="138"/>
      <c r="VQA14" s="138"/>
      <c r="VQB14" s="138"/>
      <c r="VQC14" s="138"/>
      <c r="VQD14" s="138"/>
      <c r="VQE14" s="138"/>
      <c r="VQF14" s="138"/>
      <c r="VQG14" s="138"/>
      <c r="VQH14" s="138"/>
      <c r="VQI14" s="138"/>
      <c r="VQJ14" s="138"/>
      <c r="VQK14" s="138"/>
      <c r="VQL14" s="138"/>
      <c r="VQM14" s="138"/>
      <c r="VQN14" s="138"/>
      <c r="VQO14" s="138"/>
      <c r="VQP14" s="138"/>
      <c r="VQQ14" s="138"/>
      <c r="VQR14" s="138"/>
      <c r="VQS14" s="138"/>
      <c r="VQT14" s="138"/>
      <c r="VQU14" s="138"/>
      <c r="VQV14" s="138"/>
      <c r="VQW14" s="138"/>
      <c r="VQX14" s="138"/>
      <c r="VQY14" s="138"/>
      <c r="VQZ14" s="138"/>
      <c r="VRA14" s="138"/>
      <c r="VRB14" s="138"/>
      <c r="VRC14" s="138"/>
      <c r="VRD14" s="138"/>
      <c r="VRE14" s="138"/>
      <c r="VRF14" s="138"/>
      <c r="VRG14" s="138"/>
      <c r="VRH14" s="138"/>
      <c r="VRI14" s="138"/>
      <c r="VRJ14" s="138"/>
      <c r="VRK14" s="138"/>
      <c r="VRL14" s="138"/>
      <c r="VRM14" s="138"/>
      <c r="VRN14" s="138"/>
      <c r="VRO14" s="138"/>
      <c r="VRP14" s="138"/>
      <c r="VRQ14" s="138"/>
      <c r="VRR14" s="138"/>
      <c r="VRS14" s="138"/>
      <c r="VRT14" s="138"/>
      <c r="VRU14" s="138"/>
      <c r="VRV14" s="138"/>
      <c r="VRW14" s="138"/>
      <c r="VRX14" s="138"/>
      <c r="VRY14" s="138"/>
      <c r="VRZ14" s="138"/>
      <c r="VSA14" s="138"/>
      <c r="VSB14" s="138"/>
      <c r="VSC14" s="138"/>
      <c r="VSD14" s="138"/>
      <c r="VSE14" s="138"/>
      <c r="VSF14" s="138"/>
      <c r="VSG14" s="138"/>
      <c r="VSH14" s="138"/>
      <c r="VSI14" s="138"/>
      <c r="VSJ14" s="138"/>
      <c r="VSK14" s="138"/>
      <c r="VSL14" s="138"/>
      <c r="VSM14" s="138"/>
      <c r="VSN14" s="138"/>
      <c r="VSO14" s="138"/>
      <c r="VSP14" s="138"/>
      <c r="VSQ14" s="138"/>
      <c r="VSR14" s="138"/>
      <c r="VSS14" s="138"/>
      <c r="VST14" s="138"/>
      <c r="VSU14" s="138"/>
      <c r="VSV14" s="138"/>
      <c r="VSW14" s="138"/>
      <c r="VSX14" s="138"/>
      <c r="VSY14" s="138"/>
      <c r="VSZ14" s="138"/>
      <c r="VTA14" s="138"/>
      <c r="VTB14" s="138"/>
      <c r="VTC14" s="138"/>
      <c r="VTD14" s="138"/>
      <c r="VTE14" s="138"/>
      <c r="VTF14" s="138"/>
      <c r="VTG14" s="138"/>
      <c r="VTH14" s="138"/>
      <c r="VTI14" s="138"/>
      <c r="VTJ14" s="138"/>
      <c r="VTK14" s="138"/>
      <c r="VTL14" s="138"/>
      <c r="VTM14" s="138"/>
      <c r="VTN14" s="138"/>
      <c r="VTO14" s="138"/>
      <c r="VTP14" s="138"/>
      <c r="VTQ14" s="138"/>
      <c r="VTR14" s="138"/>
      <c r="VTS14" s="138"/>
      <c r="VTT14" s="138"/>
      <c r="VTU14" s="138"/>
      <c r="VTV14" s="138"/>
      <c r="VTW14" s="138"/>
      <c r="VTX14" s="138"/>
      <c r="VTY14" s="138"/>
      <c r="VTZ14" s="138"/>
      <c r="VUA14" s="138"/>
      <c r="VUB14" s="138"/>
      <c r="VUC14" s="138"/>
      <c r="VUD14" s="138"/>
      <c r="VUE14" s="138"/>
      <c r="VUF14" s="138"/>
      <c r="VUG14" s="138"/>
      <c r="VUH14" s="138"/>
      <c r="VUI14" s="138"/>
      <c r="VUJ14" s="138"/>
      <c r="VUK14" s="138"/>
      <c r="VUL14" s="138"/>
      <c r="VUM14" s="138"/>
      <c r="VUN14" s="138"/>
      <c r="VUO14" s="138"/>
      <c r="VUP14" s="138"/>
      <c r="VUQ14" s="138"/>
      <c r="VUR14" s="138"/>
      <c r="VUS14" s="138"/>
      <c r="VUT14" s="138"/>
      <c r="VUU14" s="138"/>
      <c r="VUV14" s="138"/>
      <c r="VUW14" s="138"/>
      <c r="VUX14" s="138"/>
      <c r="VUY14" s="138"/>
      <c r="VUZ14" s="138"/>
      <c r="VVA14" s="138"/>
      <c r="VVB14" s="138"/>
      <c r="VVC14" s="138"/>
      <c r="VVD14" s="138"/>
      <c r="VVE14" s="138"/>
      <c r="VVF14" s="138"/>
      <c r="VVG14" s="138"/>
      <c r="VVH14" s="138"/>
      <c r="VVI14" s="138"/>
      <c r="VVJ14" s="138"/>
      <c r="VVK14" s="138"/>
      <c r="VVL14" s="138"/>
      <c r="VVM14" s="138"/>
      <c r="VVN14" s="138"/>
      <c r="VVO14" s="138"/>
      <c r="VVP14" s="138"/>
      <c r="VVQ14" s="138"/>
      <c r="VVR14" s="138"/>
      <c r="VVS14" s="138"/>
      <c r="VVT14" s="138"/>
      <c r="VVU14" s="138"/>
      <c r="VVV14" s="138"/>
      <c r="VVW14" s="138"/>
      <c r="VVX14" s="138"/>
      <c r="VVY14" s="138"/>
      <c r="VVZ14" s="138"/>
      <c r="VWA14" s="138"/>
      <c r="VWB14" s="138"/>
      <c r="VWC14" s="138"/>
      <c r="VWD14" s="138"/>
      <c r="VWE14" s="138"/>
      <c r="VWF14" s="138"/>
      <c r="VWG14" s="138"/>
      <c r="VWH14" s="138"/>
      <c r="VWI14" s="138"/>
      <c r="VWJ14" s="138"/>
      <c r="VWK14" s="138"/>
      <c r="VWL14" s="138"/>
      <c r="VWM14" s="138"/>
      <c r="VWN14" s="138"/>
      <c r="VWO14" s="138"/>
      <c r="VWP14" s="138"/>
      <c r="VWQ14" s="138"/>
      <c r="VWR14" s="138"/>
      <c r="VWS14" s="138"/>
      <c r="VWT14" s="138"/>
      <c r="VWU14" s="138"/>
      <c r="VWV14" s="138"/>
      <c r="VWW14" s="138"/>
      <c r="VWX14" s="138"/>
      <c r="VWY14" s="138"/>
      <c r="VWZ14" s="138"/>
      <c r="VXA14" s="138"/>
      <c r="VXB14" s="138"/>
      <c r="VXC14" s="138"/>
      <c r="VXD14" s="138"/>
      <c r="VXE14" s="138"/>
      <c r="VXF14" s="138"/>
      <c r="VXG14" s="138"/>
      <c r="VXH14" s="138"/>
      <c r="VXI14" s="138"/>
      <c r="VXJ14" s="138"/>
      <c r="VXK14" s="138"/>
      <c r="VXL14" s="138"/>
      <c r="VXM14" s="138"/>
      <c r="VXN14" s="138"/>
      <c r="VXO14" s="138"/>
      <c r="VXP14" s="138"/>
      <c r="VXQ14" s="138"/>
      <c r="VXR14" s="138"/>
      <c r="VXS14" s="138"/>
      <c r="VXT14" s="138"/>
      <c r="VXU14" s="138"/>
      <c r="VXV14" s="138"/>
      <c r="VXW14" s="138"/>
      <c r="VXX14" s="138"/>
      <c r="VXY14" s="138"/>
      <c r="VXZ14" s="138"/>
      <c r="VYA14" s="138"/>
      <c r="VYB14" s="138"/>
      <c r="VYC14" s="138"/>
      <c r="VYD14" s="138"/>
      <c r="VYE14" s="138"/>
      <c r="VYF14" s="138"/>
      <c r="VYG14" s="138"/>
      <c r="VYH14" s="138"/>
      <c r="VYI14" s="138"/>
      <c r="VYJ14" s="138"/>
      <c r="VYK14" s="138"/>
      <c r="VYL14" s="138"/>
      <c r="VYM14" s="138"/>
      <c r="VYN14" s="138"/>
      <c r="VYO14" s="138"/>
      <c r="VYP14" s="138"/>
      <c r="VYQ14" s="138"/>
      <c r="VYR14" s="138"/>
      <c r="VYS14" s="138"/>
      <c r="VYT14" s="138"/>
      <c r="VYU14" s="138"/>
      <c r="VYV14" s="138"/>
      <c r="VYW14" s="138"/>
      <c r="VYX14" s="138"/>
      <c r="VYY14" s="138"/>
      <c r="VYZ14" s="138"/>
      <c r="VZA14" s="138"/>
      <c r="VZB14" s="138"/>
      <c r="VZC14" s="138"/>
      <c r="VZD14" s="138"/>
      <c r="VZE14" s="138"/>
      <c r="VZF14" s="138"/>
      <c r="VZG14" s="138"/>
      <c r="VZH14" s="138"/>
      <c r="VZI14" s="138"/>
      <c r="VZJ14" s="138"/>
      <c r="VZK14" s="138"/>
      <c r="VZL14" s="138"/>
      <c r="VZM14" s="138"/>
      <c r="VZN14" s="138"/>
      <c r="VZO14" s="138"/>
      <c r="VZP14" s="138"/>
      <c r="VZQ14" s="138"/>
      <c r="VZR14" s="138"/>
      <c r="VZS14" s="138"/>
      <c r="VZT14" s="138"/>
      <c r="VZU14" s="138"/>
      <c r="VZV14" s="138"/>
      <c r="VZW14" s="138"/>
      <c r="VZX14" s="138"/>
      <c r="VZY14" s="138"/>
      <c r="VZZ14" s="138"/>
      <c r="WAA14" s="138"/>
      <c r="WAB14" s="138"/>
      <c r="WAC14" s="138"/>
      <c r="WAD14" s="138"/>
      <c r="WAE14" s="138"/>
      <c r="WAF14" s="138"/>
      <c r="WAG14" s="138"/>
      <c r="WAH14" s="138"/>
      <c r="WAI14" s="138"/>
      <c r="WAJ14" s="138"/>
      <c r="WAK14" s="138"/>
      <c r="WAL14" s="138"/>
      <c r="WAM14" s="138"/>
      <c r="WAN14" s="138"/>
      <c r="WAO14" s="138"/>
      <c r="WAP14" s="138"/>
      <c r="WAQ14" s="138"/>
      <c r="WAR14" s="138"/>
      <c r="WAS14" s="138"/>
      <c r="WAT14" s="138"/>
      <c r="WAU14" s="138"/>
      <c r="WAV14" s="138"/>
      <c r="WAW14" s="138"/>
      <c r="WAX14" s="138"/>
      <c r="WAY14" s="138"/>
      <c r="WAZ14" s="138"/>
      <c r="WBA14" s="138"/>
      <c r="WBB14" s="138"/>
      <c r="WBC14" s="138"/>
      <c r="WBD14" s="138"/>
      <c r="WBE14" s="138"/>
      <c r="WBF14" s="138"/>
      <c r="WBG14" s="138"/>
      <c r="WBH14" s="138"/>
      <c r="WBI14" s="138"/>
      <c r="WBJ14" s="138"/>
      <c r="WBK14" s="138"/>
      <c r="WBL14" s="138"/>
      <c r="WBM14" s="138"/>
      <c r="WBN14" s="138"/>
      <c r="WBO14" s="138"/>
      <c r="WBP14" s="138"/>
      <c r="WBQ14" s="138"/>
      <c r="WBR14" s="138"/>
      <c r="WBS14" s="138"/>
      <c r="WBT14" s="138"/>
      <c r="WBU14" s="138"/>
      <c r="WBV14" s="138"/>
      <c r="WBW14" s="138"/>
      <c r="WBX14" s="138"/>
      <c r="WBY14" s="138"/>
      <c r="WBZ14" s="138"/>
      <c r="WCA14" s="138"/>
      <c r="WCB14" s="138"/>
      <c r="WCC14" s="138"/>
      <c r="WCD14" s="138"/>
      <c r="WCE14" s="138"/>
      <c r="WCF14" s="138"/>
      <c r="WCG14" s="138"/>
      <c r="WCH14" s="138"/>
      <c r="WCI14" s="138"/>
      <c r="WCJ14" s="138"/>
      <c r="WCK14" s="138"/>
      <c r="WCL14" s="138"/>
      <c r="WCM14" s="138"/>
      <c r="WCN14" s="138"/>
      <c r="WCO14" s="138"/>
      <c r="WCP14" s="138"/>
      <c r="WCQ14" s="138"/>
      <c r="WCR14" s="138"/>
      <c r="WCS14" s="138"/>
      <c r="WCT14" s="138"/>
      <c r="WCU14" s="138"/>
      <c r="WCV14" s="138"/>
      <c r="WCW14" s="138"/>
      <c r="WCX14" s="138"/>
      <c r="WCY14" s="138"/>
      <c r="WCZ14" s="138"/>
      <c r="WDA14" s="138"/>
      <c r="WDB14" s="138"/>
      <c r="WDC14" s="138"/>
      <c r="WDD14" s="138"/>
      <c r="WDE14" s="138"/>
      <c r="WDF14" s="138"/>
      <c r="WDG14" s="138"/>
      <c r="WDH14" s="138"/>
      <c r="WDI14" s="138"/>
      <c r="WDJ14" s="138"/>
      <c r="WDK14" s="138"/>
      <c r="WDL14" s="138"/>
      <c r="WDM14" s="138"/>
      <c r="WDN14" s="138"/>
      <c r="WDO14" s="138"/>
      <c r="WDP14" s="138"/>
      <c r="WDQ14" s="138"/>
      <c r="WDR14" s="138"/>
      <c r="WDS14" s="138"/>
      <c r="WDT14" s="138"/>
      <c r="WDU14" s="138"/>
      <c r="WDV14" s="138"/>
      <c r="WDW14" s="138"/>
      <c r="WDX14" s="138"/>
      <c r="WDY14" s="138"/>
      <c r="WDZ14" s="138"/>
      <c r="WEA14" s="138"/>
      <c r="WEB14" s="138"/>
      <c r="WEC14" s="138"/>
      <c r="WED14" s="138"/>
      <c r="WEE14" s="138"/>
      <c r="WEF14" s="138"/>
      <c r="WEG14" s="138"/>
      <c r="WEH14" s="138"/>
      <c r="WEI14" s="138"/>
      <c r="WEJ14" s="138"/>
      <c r="WEK14" s="138"/>
      <c r="WEL14" s="138"/>
      <c r="WEM14" s="138"/>
      <c r="WEN14" s="138"/>
      <c r="WEO14" s="138"/>
      <c r="WEP14" s="138"/>
      <c r="WEQ14" s="138"/>
      <c r="WER14" s="138"/>
      <c r="WES14" s="138"/>
      <c r="WET14" s="138"/>
      <c r="WEU14" s="138"/>
      <c r="WEV14" s="138"/>
      <c r="WEW14" s="138"/>
      <c r="WEX14" s="138"/>
      <c r="WEY14" s="138"/>
      <c r="WEZ14" s="138"/>
      <c r="WFA14" s="138"/>
      <c r="WFB14" s="138"/>
      <c r="WFC14" s="138"/>
      <c r="WFD14" s="138"/>
      <c r="WFE14" s="138"/>
      <c r="WFF14" s="138"/>
      <c r="WFG14" s="138"/>
      <c r="WFH14" s="138"/>
      <c r="WFI14" s="138"/>
      <c r="WFJ14" s="138"/>
      <c r="WFK14" s="138"/>
      <c r="WFL14" s="138"/>
      <c r="WFM14" s="138"/>
      <c r="WFN14" s="138"/>
      <c r="WFO14" s="138"/>
      <c r="WFP14" s="138"/>
      <c r="WFQ14" s="138"/>
      <c r="WFR14" s="138"/>
      <c r="WFS14" s="138"/>
      <c r="WFT14" s="138"/>
      <c r="WFU14" s="138"/>
      <c r="WFV14" s="138"/>
      <c r="WFW14" s="138"/>
      <c r="WFX14" s="138"/>
      <c r="WFY14" s="138"/>
      <c r="WFZ14" s="138"/>
      <c r="WGA14" s="138"/>
      <c r="WGB14" s="138"/>
      <c r="WGC14" s="138"/>
      <c r="WGD14" s="138"/>
      <c r="WGE14" s="138"/>
      <c r="WGF14" s="138"/>
      <c r="WGG14" s="138"/>
      <c r="WGH14" s="138"/>
      <c r="WGI14" s="138"/>
      <c r="WGJ14" s="138"/>
      <c r="WGK14" s="138"/>
      <c r="WGL14" s="138"/>
      <c r="WGM14" s="138"/>
      <c r="WGN14" s="138"/>
      <c r="WGO14" s="138"/>
      <c r="WGP14" s="138"/>
      <c r="WGQ14" s="138"/>
      <c r="WGR14" s="138"/>
      <c r="WGS14" s="138"/>
      <c r="WGT14" s="138"/>
      <c r="WGU14" s="138"/>
      <c r="WGV14" s="138"/>
      <c r="WGW14" s="138"/>
      <c r="WGX14" s="138"/>
      <c r="WGY14" s="138"/>
      <c r="WGZ14" s="138"/>
      <c r="WHA14" s="138"/>
      <c r="WHB14" s="138"/>
      <c r="WHC14" s="138"/>
      <c r="WHD14" s="138"/>
      <c r="WHE14" s="138"/>
      <c r="WHF14" s="138"/>
      <c r="WHG14" s="138"/>
      <c r="WHH14" s="138"/>
      <c r="WHI14" s="138"/>
      <c r="WHJ14" s="138"/>
      <c r="WHK14" s="138"/>
      <c r="WHL14" s="138"/>
      <c r="WHM14" s="138"/>
      <c r="WHN14" s="138"/>
      <c r="WHO14" s="138"/>
      <c r="WHP14" s="138"/>
      <c r="WHQ14" s="138"/>
      <c r="WHR14" s="138"/>
      <c r="WHS14" s="138"/>
      <c r="WHT14" s="138"/>
      <c r="WHU14" s="138"/>
      <c r="WHV14" s="138"/>
      <c r="WHW14" s="138"/>
      <c r="WHX14" s="138"/>
      <c r="WHY14" s="138"/>
      <c r="WHZ14" s="138"/>
      <c r="WIA14" s="138"/>
      <c r="WIB14" s="138"/>
      <c r="WIC14" s="138"/>
      <c r="WID14" s="138"/>
      <c r="WIE14" s="138"/>
      <c r="WIF14" s="138"/>
      <c r="WIG14" s="138"/>
      <c r="WIH14" s="138"/>
      <c r="WII14" s="138"/>
      <c r="WIJ14" s="138"/>
      <c r="WIK14" s="138"/>
      <c r="WIL14" s="138"/>
      <c r="WIM14" s="138"/>
      <c r="WIN14" s="138"/>
      <c r="WIO14" s="138"/>
      <c r="WIP14" s="138"/>
      <c r="WIQ14" s="138"/>
      <c r="WIR14" s="138"/>
      <c r="WIS14" s="138"/>
      <c r="WIT14" s="138"/>
      <c r="WIU14" s="138"/>
      <c r="WIV14" s="138"/>
      <c r="WIW14" s="138"/>
      <c r="WIX14" s="138"/>
      <c r="WIY14" s="138"/>
      <c r="WIZ14" s="138"/>
      <c r="WJA14" s="138"/>
      <c r="WJB14" s="138"/>
      <c r="WJC14" s="138"/>
      <c r="WJD14" s="138"/>
      <c r="WJE14" s="138"/>
      <c r="WJF14" s="138"/>
      <c r="WJG14" s="138"/>
      <c r="WJH14" s="138"/>
      <c r="WJI14" s="138"/>
      <c r="WJJ14" s="138"/>
      <c r="WJK14" s="138"/>
      <c r="WJL14" s="138"/>
      <c r="WJM14" s="138"/>
      <c r="WJN14" s="138"/>
      <c r="WJO14" s="138"/>
      <c r="WJP14" s="138"/>
      <c r="WJQ14" s="138"/>
      <c r="WJR14" s="138"/>
      <c r="WJS14" s="138"/>
      <c r="WJT14" s="138"/>
      <c r="WJU14" s="138"/>
      <c r="WJV14" s="138"/>
      <c r="WJW14" s="138"/>
      <c r="WJX14" s="138"/>
      <c r="WJY14" s="138"/>
      <c r="WJZ14" s="138"/>
      <c r="WKA14" s="138"/>
      <c r="WKB14" s="138"/>
      <c r="WKC14" s="138"/>
      <c r="WKD14" s="138"/>
      <c r="WKE14" s="138"/>
      <c r="WKF14" s="138"/>
      <c r="WKG14" s="138"/>
      <c r="WKH14" s="138"/>
      <c r="WKI14" s="138"/>
      <c r="WKJ14" s="138"/>
      <c r="WKK14" s="138"/>
      <c r="WKL14" s="138"/>
      <c r="WKM14" s="138"/>
      <c r="WKN14" s="138"/>
      <c r="WKO14" s="138"/>
      <c r="WKP14" s="138"/>
      <c r="WKQ14" s="138"/>
      <c r="WKR14" s="138"/>
      <c r="WKS14" s="138"/>
      <c r="WKT14" s="138"/>
      <c r="WKU14" s="138"/>
      <c r="WKV14" s="138"/>
      <c r="WKW14" s="138"/>
      <c r="WKX14" s="138"/>
      <c r="WKY14" s="138"/>
      <c r="WKZ14" s="138"/>
      <c r="WLA14" s="138"/>
      <c r="WLB14" s="138"/>
      <c r="WLC14" s="138"/>
      <c r="WLD14" s="138"/>
      <c r="WLE14" s="138"/>
      <c r="WLF14" s="138"/>
      <c r="WLG14" s="138"/>
      <c r="WLH14" s="138"/>
      <c r="WLI14" s="138"/>
      <c r="WLJ14" s="138"/>
      <c r="WLK14" s="138"/>
      <c r="WLL14" s="138"/>
      <c r="WLM14" s="138"/>
      <c r="WLN14" s="138"/>
      <c r="WLO14" s="138"/>
      <c r="WLP14" s="138"/>
      <c r="WLQ14" s="138"/>
      <c r="WLR14" s="138"/>
      <c r="WLS14" s="138"/>
      <c r="WLT14" s="138"/>
      <c r="WLU14" s="138"/>
      <c r="WLV14" s="138"/>
      <c r="WLW14" s="138"/>
      <c r="WLX14" s="138"/>
      <c r="WLY14" s="138"/>
      <c r="WLZ14" s="138"/>
      <c r="WMA14" s="138"/>
      <c r="WMB14" s="138"/>
      <c r="WMC14" s="138"/>
      <c r="WMD14" s="138"/>
      <c r="WME14" s="138"/>
      <c r="WMF14" s="138"/>
      <c r="WMG14" s="138"/>
      <c r="WMH14" s="138"/>
      <c r="WMI14" s="138"/>
      <c r="WMJ14" s="138"/>
      <c r="WMK14" s="138"/>
      <c r="WML14" s="138"/>
      <c r="WMM14" s="138"/>
      <c r="WMN14" s="138"/>
      <c r="WMO14" s="138"/>
      <c r="WMP14" s="138"/>
      <c r="WMQ14" s="138"/>
      <c r="WMR14" s="138"/>
      <c r="WMS14" s="138"/>
      <c r="WMT14" s="138"/>
      <c r="WMU14" s="138"/>
      <c r="WMV14" s="138"/>
      <c r="WMW14" s="138"/>
      <c r="WMX14" s="138"/>
      <c r="WMY14" s="138"/>
      <c r="WMZ14" s="138"/>
      <c r="WNA14" s="138"/>
      <c r="WNB14" s="138"/>
      <c r="WNC14" s="138"/>
      <c r="WND14" s="138"/>
      <c r="WNE14" s="138"/>
      <c r="WNF14" s="138"/>
      <c r="WNG14" s="138"/>
      <c r="WNH14" s="138"/>
      <c r="WNI14" s="138"/>
      <c r="WNJ14" s="138"/>
      <c r="WNK14" s="138"/>
      <c r="WNL14" s="138"/>
      <c r="WNM14" s="138"/>
      <c r="WNN14" s="138"/>
      <c r="WNO14" s="138"/>
      <c r="WNP14" s="138"/>
      <c r="WNQ14" s="138"/>
      <c r="WNR14" s="138"/>
      <c r="WNS14" s="138"/>
      <c r="WNT14" s="138"/>
      <c r="WNU14" s="138"/>
      <c r="WNV14" s="138"/>
      <c r="WNW14" s="138"/>
      <c r="WNX14" s="138"/>
      <c r="WNY14" s="138"/>
      <c r="WNZ14" s="138"/>
      <c r="WOA14" s="138"/>
      <c r="WOB14" s="138"/>
      <c r="WOC14" s="138"/>
      <c r="WOD14" s="138"/>
      <c r="WOE14" s="138"/>
      <c r="WOF14" s="138"/>
      <c r="WOG14" s="138"/>
      <c r="WOH14" s="138"/>
      <c r="WOI14" s="138"/>
      <c r="WOJ14" s="138"/>
      <c r="WOK14" s="138"/>
      <c r="WOL14" s="138"/>
      <c r="WOM14" s="138"/>
      <c r="WON14" s="138"/>
      <c r="WOO14" s="138"/>
      <c r="WOP14" s="138"/>
      <c r="WOQ14" s="138"/>
      <c r="WOR14" s="138"/>
      <c r="WOS14" s="138"/>
      <c r="WOT14" s="138"/>
      <c r="WOU14" s="138"/>
      <c r="WOV14" s="138"/>
      <c r="WOW14" s="138"/>
      <c r="WOX14" s="138"/>
      <c r="WOY14" s="138"/>
      <c r="WOZ14" s="138"/>
      <c r="WPA14" s="138"/>
      <c r="WPB14" s="138"/>
      <c r="WPC14" s="138"/>
      <c r="WPD14" s="138"/>
      <c r="WPE14" s="138"/>
      <c r="WPF14" s="138"/>
      <c r="WPG14" s="138"/>
      <c r="WPH14" s="138"/>
      <c r="WPI14" s="138"/>
      <c r="WPJ14" s="138"/>
      <c r="WPK14" s="138"/>
      <c r="WPL14" s="138"/>
      <c r="WPM14" s="138"/>
      <c r="WPN14" s="138"/>
      <c r="WPO14" s="138"/>
      <c r="WPP14" s="138"/>
      <c r="WPQ14" s="138"/>
      <c r="WPR14" s="138"/>
      <c r="WPS14" s="138"/>
      <c r="WPT14" s="138"/>
      <c r="WPU14" s="138"/>
      <c r="WPV14" s="138"/>
      <c r="WPW14" s="138"/>
      <c r="WPX14" s="138"/>
      <c r="WPY14" s="138"/>
      <c r="WPZ14" s="138"/>
      <c r="WQA14" s="138"/>
      <c r="WQB14" s="138"/>
      <c r="WQC14" s="138"/>
      <c r="WQD14" s="138"/>
      <c r="WQE14" s="138"/>
      <c r="WQF14" s="138"/>
      <c r="WQG14" s="138"/>
      <c r="WQH14" s="138"/>
      <c r="WQI14" s="138"/>
      <c r="WQJ14" s="138"/>
      <c r="WQK14" s="138"/>
      <c r="WQL14" s="138"/>
      <c r="WQM14" s="138"/>
      <c r="WQN14" s="138"/>
      <c r="WQO14" s="138"/>
      <c r="WQP14" s="138"/>
      <c r="WQQ14" s="138"/>
      <c r="WQR14" s="138"/>
      <c r="WQS14" s="138"/>
      <c r="WQT14" s="138"/>
      <c r="WQU14" s="138"/>
      <c r="WQV14" s="138"/>
      <c r="WQW14" s="138"/>
      <c r="WQX14" s="138"/>
      <c r="WQY14" s="138"/>
      <c r="WQZ14" s="138"/>
      <c r="WRA14" s="138"/>
      <c r="WRB14" s="138"/>
      <c r="WRC14" s="138"/>
      <c r="WRD14" s="138"/>
      <c r="WRE14" s="138"/>
      <c r="WRF14" s="138"/>
      <c r="WRG14" s="138"/>
      <c r="WRH14" s="138"/>
      <c r="WRI14" s="138"/>
      <c r="WRJ14" s="138"/>
      <c r="WRK14" s="138"/>
      <c r="WRL14" s="138"/>
      <c r="WRM14" s="138"/>
      <c r="WRN14" s="138"/>
      <c r="WRO14" s="138"/>
      <c r="WRP14" s="138"/>
      <c r="WRQ14" s="138"/>
      <c r="WRR14" s="138"/>
      <c r="WRS14" s="138"/>
      <c r="WRT14" s="138"/>
      <c r="WRU14" s="138"/>
      <c r="WRV14" s="138"/>
      <c r="WRW14" s="138"/>
      <c r="WRX14" s="138"/>
      <c r="WRY14" s="138"/>
      <c r="WRZ14" s="138"/>
      <c r="WSA14" s="138"/>
      <c r="WSB14" s="138"/>
      <c r="WSC14" s="138"/>
      <c r="WSD14" s="138"/>
      <c r="WSE14" s="138"/>
      <c r="WSF14" s="138"/>
      <c r="WSG14" s="138"/>
      <c r="WSH14" s="138"/>
      <c r="WSI14" s="138"/>
      <c r="WSJ14" s="138"/>
      <c r="WSK14" s="138"/>
      <c r="WSL14" s="138"/>
      <c r="WSM14" s="138"/>
      <c r="WSN14" s="138"/>
      <c r="WSO14" s="138"/>
      <c r="WSP14" s="138"/>
      <c r="WSQ14" s="138"/>
      <c r="WSR14" s="138"/>
      <c r="WSS14" s="138"/>
      <c r="WST14" s="138"/>
      <c r="WSU14" s="138"/>
      <c r="WSV14" s="138"/>
      <c r="WSW14" s="138"/>
      <c r="WSX14" s="138"/>
      <c r="WSY14" s="138"/>
      <c r="WSZ14" s="138"/>
      <c r="WTA14" s="138"/>
      <c r="WTB14" s="138"/>
      <c r="WTC14" s="138"/>
      <c r="WTD14" s="138"/>
      <c r="WTE14" s="138"/>
      <c r="WTF14" s="138"/>
      <c r="WTG14" s="138"/>
      <c r="WTH14" s="138"/>
      <c r="WTI14" s="138"/>
      <c r="WTJ14" s="138"/>
      <c r="WTK14" s="138"/>
      <c r="WTL14" s="138"/>
      <c r="WTM14" s="138"/>
      <c r="WTN14" s="138"/>
      <c r="WTO14" s="138"/>
      <c r="WTP14" s="138"/>
      <c r="WTQ14" s="138"/>
      <c r="WTR14" s="138"/>
      <c r="WTS14" s="138"/>
      <c r="WTT14" s="138"/>
      <c r="WTU14" s="138"/>
      <c r="WTV14" s="138"/>
      <c r="WTW14" s="138"/>
      <c r="WTX14" s="138"/>
      <c r="WTY14" s="138"/>
      <c r="WTZ14" s="138"/>
      <c r="WUA14" s="138"/>
      <c r="WUB14" s="138"/>
      <c r="WUC14" s="138"/>
      <c r="WUD14" s="138"/>
      <c r="WUE14" s="138"/>
      <c r="WUF14" s="138"/>
      <c r="WUG14" s="138"/>
      <c r="WUH14" s="138"/>
      <c r="WUI14" s="138"/>
      <c r="WUJ14" s="138"/>
      <c r="WUK14" s="138"/>
      <c r="WUL14" s="138"/>
      <c r="WUM14" s="138"/>
      <c r="WUN14" s="138"/>
      <c r="WUO14" s="138"/>
      <c r="WUP14" s="138"/>
      <c r="WUQ14" s="138"/>
      <c r="WUR14" s="138"/>
      <c r="WUS14" s="138"/>
      <c r="WUT14" s="138"/>
      <c r="WUU14" s="138"/>
      <c r="WUV14" s="138"/>
      <c r="WUW14" s="138"/>
      <c r="WUX14" s="138"/>
      <c r="WUY14" s="138"/>
      <c r="WUZ14" s="138"/>
      <c r="WVA14" s="138"/>
      <c r="WVB14" s="138"/>
      <c r="WVC14" s="138"/>
      <c r="WVD14" s="138"/>
      <c r="WVE14" s="138"/>
      <c r="WVF14" s="138"/>
      <c r="WVG14" s="138"/>
      <c r="WVH14" s="138"/>
      <c r="WVI14" s="138"/>
      <c r="WVJ14" s="138"/>
      <c r="WVK14" s="138"/>
      <c r="WVL14" s="138"/>
      <c r="WVM14" s="138"/>
      <c r="WVN14" s="138"/>
      <c r="WVO14" s="138"/>
      <c r="WVP14" s="138"/>
      <c r="WVQ14" s="138"/>
      <c r="WVR14" s="138"/>
      <c r="WVS14" s="138"/>
      <c r="WVT14" s="138"/>
      <c r="WVU14" s="138"/>
      <c r="WVV14" s="138"/>
      <c r="WVW14" s="138"/>
      <c r="WVX14" s="138"/>
      <c r="WVY14" s="138"/>
      <c r="WVZ14" s="138"/>
      <c r="WWA14" s="138"/>
      <c r="WWB14" s="138"/>
      <c r="WWC14" s="138"/>
      <c r="WWD14" s="138"/>
      <c r="WWE14" s="138"/>
      <c r="WWF14" s="138"/>
      <c r="WWG14" s="138"/>
      <c r="WWH14" s="138"/>
      <c r="WWI14" s="138"/>
      <c r="WWJ14" s="138"/>
      <c r="WWK14" s="138"/>
      <c r="WWL14" s="138"/>
      <c r="WWM14" s="138"/>
      <c r="WWN14" s="138"/>
      <c r="WWO14" s="138"/>
      <c r="WWP14" s="138"/>
      <c r="WWQ14" s="138"/>
      <c r="WWR14" s="138"/>
      <c r="WWS14" s="138"/>
      <c r="WWT14" s="138"/>
      <c r="WWU14" s="138"/>
      <c r="WWV14" s="138"/>
      <c r="WWW14" s="138"/>
      <c r="WWX14" s="138"/>
      <c r="WWY14" s="138"/>
      <c r="WWZ14" s="138"/>
      <c r="WXA14" s="138"/>
      <c r="WXB14" s="138"/>
      <c r="WXC14" s="138"/>
      <c r="WXD14" s="138"/>
      <c r="WXE14" s="138"/>
      <c r="WXF14" s="138"/>
      <c r="WXG14" s="138"/>
      <c r="WXH14" s="138"/>
      <c r="WXI14" s="138"/>
      <c r="WXJ14" s="138"/>
      <c r="WXK14" s="138"/>
      <c r="WXL14" s="138"/>
      <c r="WXM14" s="138"/>
      <c r="WXN14" s="138"/>
      <c r="WXO14" s="138"/>
      <c r="WXP14" s="138"/>
      <c r="WXQ14" s="138"/>
      <c r="WXR14" s="138"/>
      <c r="WXS14" s="138"/>
      <c r="WXT14" s="138"/>
      <c r="WXU14" s="138"/>
      <c r="WXV14" s="138"/>
      <c r="WXW14" s="138"/>
      <c r="WXX14" s="138"/>
      <c r="WXY14" s="138"/>
      <c r="WXZ14" s="138"/>
      <c r="WYA14" s="138"/>
      <c r="WYB14" s="138"/>
      <c r="WYC14" s="138"/>
      <c r="WYD14" s="138"/>
      <c r="WYE14" s="138"/>
      <c r="WYF14" s="138"/>
      <c r="WYG14" s="138"/>
      <c r="WYH14" s="138"/>
      <c r="WYI14" s="138"/>
      <c r="WYJ14" s="138"/>
      <c r="WYK14" s="138"/>
      <c r="WYL14" s="138"/>
      <c r="WYM14" s="138"/>
      <c r="WYN14" s="138"/>
      <c r="WYO14" s="138"/>
      <c r="WYP14" s="138"/>
      <c r="WYQ14" s="138"/>
      <c r="WYR14" s="138"/>
      <c r="WYS14" s="138"/>
      <c r="WYT14" s="138"/>
      <c r="WYU14" s="138"/>
      <c r="WYV14" s="138"/>
      <c r="WYW14" s="138"/>
      <c r="WYX14" s="138"/>
      <c r="WYY14" s="138"/>
      <c r="WYZ14" s="138"/>
      <c r="WZA14" s="138"/>
      <c r="WZB14" s="138"/>
      <c r="WZC14" s="138"/>
      <c r="WZD14" s="138"/>
      <c r="WZE14" s="138"/>
      <c r="WZF14" s="138"/>
      <c r="WZG14" s="138"/>
      <c r="WZH14" s="138"/>
      <c r="WZI14" s="138"/>
      <c r="WZJ14" s="138"/>
      <c r="WZK14" s="138"/>
      <c r="WZL14" s="138"/>
      <c r="WZM14" s="138"/>
      <c r="WZN14" s="138"/>
      <c r="WZO14" s="138"/>
      <c r="WZP14" s="138"/>
      <c r="WZQ14" s="138"/>
      <c r="WZR14" s="138"/>
      <c r="WZS14" s="138"/>
      <c r="WZT14" s="138"/>
      <c r="WZU14" s="138"/>
      <c r="WZV14" s="138"/>
      <c r="WZW14" s="138"/>
      <c r="WZX14" s="138"/>
      <c r="WZY14" s="138"/>
      <c r="WZZ14" s="138"/>
      <c r="XAA14" s="138"/>
      <c r="XAB14" s="138"/>
      <c r="XAC14" s="138"/>
      <c r="XAD14" s="138"/>
      <c r="XAE14" s="138"/>
      <c r="XAF14" s="138"/>
      <c r="XAG14" s="138"/>
      <c r="XAH14" s="138"/>
      <c r="XAI14" s="138"/>
      <c r="XAJ14" s="138"/>
      <c r="XAK14" s="138"/>
      <c r="XAL14" s="138"/>
      <c r="XAM14" s="138"/>
      <c r="XAN14" s="138"/>
      <c r="XAO14" s="138"/>
      <c r="XAP14" s="138"/>
      <c r="XAQ14" s="138"/>
      <c r="XAR14" s="138"/>
      <c r="XAS14" s="138"/>
      <c r="XAT14" s="138"/>
      <c r="XAU14" s="138"/>
      <c r="XAV14" s="138"/>
      <c r="XAW14" s="138"/>
      <c r="XAX14" s="138"/>
      <c r="XAY14" s="138"/>
      <c r="XAZ14" s="138"/>
      <c r="XBA14" s="138"/>
      <c r="XBB14" s="138"/>
      <c r="XBC14" s="138"/>
      <c r="XBD14" s="138"/>
      <c r="XBE14" s="138"/>
      <c r="XBF14" s="138"/>
      <c r="XBG14" s="138"/>
      <c r="XBH14" s="138"/>
      <c r="XBI14" s="138"/>
      <c r="XBJ14" s="138"/>
      <c r="XBK14" s="138"/>
      <c r="XBL14" s="138"/>
      <c r="XBM14" s="138"/>
      <c r="XBN14" s="138"/>
      <c r="XBO14" s="138"/>
      <c r="XBP14" s="138"/>
      <c r="XBQ14" s="138"/>
      <c r="XBR14" s="138"/>
      <c r="XBS14" s="138"/>
      <c r="XBT14" s="138"/>
      <c r="XBU14" s="138"/>
      <c r="XBV14" s="138"/>
      <c r="XBW14" s="138"/>
      <c r="XBX14" s="138"/>
      <c r="XBY14" s="138"/>
      <c r="XBZ14" s="138"/>
      <c r="XCA14" s="138"/>
      <c r="XCB14" s="138"/>
      <c r="XCC14" s="138"/>
      <c r="XCD14" s="138"/>
      <c r="XCE14" s="138"/>
      <c r="XCF14" s="138"/>
      <c r="XCG14" s="138"/>
      <c r="XCH14" s="138"/>
      <c r="XCI14" s="138"/>
      <c r="XCJ14" s="138"/>
      <c r="XCK14" s="138"/>
      <c r="XCL14" s="138"/>
      <c r="XCM14" s="138"/>
      <c r="XCN14" s="138"/>
      <c r="XCO14" s="138"/>
      <c r="XCP14" s="138"/>
      <c r="XCQ14" s="138"/>
      <c r="XCR14" s="138"/>
      <c r="XCS14" s="138"/>
      <c r="XCT14" s="138"/>
      <c r="XCU14" s="138"/>
      <c r="XCV14" s="138"/>
      <c r="XCW14" s="138"/>
      <c r="XCX14" s="138"/>
      <c r="XCY14" s="138"/>
      <c r="XCZ14" s="138"/>
      <c r="XDA14" s="138"/>
      <c r="XDB14" s="138"/>
      <c r="XDC14" s="138"/>
      <c r="XDD14" s="138"/>
      <c r="XDE14" s="138"/>
      <c r="XDF14" s="138"/>
      <c r="XDG14" s="138"/>
      <c r="XDH14" s="138"/>
      <c r="XDI14" s="138"/>
      <c r="XDJ14" s="138"/>
      <c r="XDK14" s="138"/>
      <c r="XDL14" s="138"/>
      <c r="XDM14" s="138"/>
      <c r="XDN14" s="138"/>
      <c r="XDO14" s="138"/>
      <c r="XDP14" s="138"/>
      <c r="XDQ14" s="138"/>
      <c r="XDR14" s="138"/>
      <c r="XDS14" s="138"/>
      <c r="XDT14" s="138"/>
      <c r="XDU14" s="138"/>
      <c r="XDV14" s="138"/>
      <c r="XDW14" s="138"/>
      <c r="XDX14" s="138"/>
      <c r="XDY14" s="138"/>
      <c r="XDZ14" s="138"/>
      <c r="XEA14" s="138"/>
      <c r="XEB14" s="138"/>
      <c r="XEC14" s="138"/>
      <c r="XED14" s="138"/>
      <c r="XEE14" s="138"/>
      <c r="XEF14" s="138"/>
      <c r="XEG14" s="138"/>
      <c r="XEH14" s="138"/>
      <c r="XEI14" s="138"/>
      <c r="XEJ14" s="138"/>
      <c r="XEK14" s="138"/>
      <c r="XEL14" s="138"/>
      <c r="XEM14" s="138"/>
      <c r="XEN14" s="138"/>
      <c r="XEO14" s="138"/>
      <c r="XEP14" s="138"/>
      <c r="XEQ14" s="138"/>
      <c r="XER14" s="138"/>
      <c r="XES14" s="138"/>
      <c r="XET14" s="138"/>
      <c r="XEU14" s="138"/>
    </row>
    <row r="15" spans="1:16375" s="39" customFormat="1" ht="113.25" customHeight="1">
      <c r="A15" s="65"/>
      <c r="B15" s="16">
        <v>12</v>
      </c>
      <c r="C15" s="7">
        <v>9</v>
      </c>
      <c r="D15" s="14" t="s">
        <v>193</v>
      </c>
      <c r="E15" s="14" t="s">
        <v>194</v>
      </c>
      <c r="F15" s="14" t="s">
        <v>1217</v>
      </c>
      <c r="G15" s="14" t="s">
        <v>1216</v>
      </c>
      <c r="H15" s="22" t="s">
        <v>189</v>
      </c>
      <c r="I15" s="465" t="s">
        <v>92</v>
      </c>
      <c r="J15" s="19"/>
      <c r="K15" s="20" t="s">
        <v>668</v>
      </c>
      <c r="L15" s="7" t="s">
        <v>1105</v>
      </c>
      <c r="M15" s="21" t="s">
        <v>195</v>
      </c>
      <c r="N15" s="240">
        <v>1</v>
      </c>
      <c r="O15" s="73">
        <v>0</v>
      </c>
      <c r="P15" s="74">
        <v>1</v>
      </c>
      <c r="Q15" s="21" t="s">
        <v>1215</v>
      </c>
      <c r="R15" s="21" t="s">
        <v>1214</v>
      </c>
      <c r="S15" s="53"/>
      <c r="T15" s="14" t="s">
        <v>1213</v>
      </c>
      <c r="U15" s="60"/>
      <c r="V15" s="60"/>
      <c r="W15" s="60"/>
      <c r="X15" s="60"/>
      <c r="Y15" s="60"/>
      <c r="Z15" s="60"/>
      <c r="AA15" s="60"/>
      <c r="AB15" s="14"/>
      <c r="AC15" s="14"/>
    </row>
    <row r="16" spans="1:16375" s="25" customFormat="1" ht="78.75" customHeight="1">
      <c r="B16" s="16">
        <v>45</v>
      </c>
      <c r="C16" s="7">
        <v>10</v>
      </c>
      <c r="D16" s="14" t="s">
        <v>452</v>
      </c>
      <c r="E16" s="21" t="s">
        <v>1246</v>
      </c>
      <c r="F16" s="14" t="s">
        <v>69</v>
      </c>
      <c r="G16" s="14" t="s">
        <v>1230</v>
      </c>
      <c r="H16" s="22" t="s">
        <v>78</v>
      </c>
      <c r="I16" s="465" t="s">
        <v>1247</v>
      </c>
      <c r="J16" s="19"/>
      <c r="K16" s="20"/>
      <c r="L16" s="7" t="s">
        <v>1169</v>
      </c>
      <c r="M16" s="21" t="s">
        <v>455</v>
      </c>
      <c r="N16" s="240">
        <v>4</v>
      </c>
      <c r="O16" s="22">
        <v>1</v>
      </c>
      <c r="P16" s="23">
        <v>3</v>
      </c>
      <c r="Q16" s="21" t="s">
        <v>1248</v>
      </c>
      <c r="R16" s="21" t="s">
        <v>1240</v>
      </c>
      <c r="S16" s="24" t="s">
        <v>1251</v>
      </c>
      <c r="T16" s="14"/>
      <c r="U16" s="72">
        <v>82869</v>
      </c>
      <c r="V16" s="72">
        <v>59713</v>
      </c>
      <c r="W16" s="72">
        <v>18183</v>
      </c>
      <c r="X16" s="72">
        <v>41530</v>
      </c>
      <c r="Y16" s="72">
        <v>23156</v>
      </c>
      <c r="Z16" s="60"/>
      <c r="AA16" s="60"/>
      <c r="AB16" s="14" t="s">
        <v>67</v>
      </c>
      <c r="AC16" s="14"/>
    </row>
    <row r="17" spans="1:16375" s="25" customFormat="1" ht="78.75" customHeight="1">
      <c r="B17" s="16">
        <v>45</v>
      </c>
      <c r="C17" s="7">
        <v>11</v>
      </c>
      <c r="D17" s="14" t="s">
        <v>452</v>
      </c>
      <c r="E17" s="14" t="s">
        <v>1091</v>
      </c>
      <c r="F17" s="14" t="s">
        <v>781</v>
      </c>
      <c r="G17" s="14" t="s">
        <v>1255</v>
      </c>
      <c r="H17" s="22" t="s">
        <v>189</v>
      </c>
      <c r="I17" s="465" t="s">
        <v>585</v>
      </c>
      <c r="J17" s="19"/>
      <c r="K17" s="20" t="s">
        <v>1256</v>
      </c>
      <c r="L17" s="7" t="s">
        <v>1105</v>
      </c>
      <c r="M17" s="21" t="s">
        <v>1092</v>
      </c>
      <c r="N17" s="240">
        <v>0</v>
      </c>
      <c r="O17" s="22">
        <v>0</v>
      </c>
      <c r="P17" s="23">
        <v>0</v>
      </c>
      <c r="Q17" s="21" t="s">
        <v>1257</v>
      </c>
      <c r="R17" s="21" t="s">
        <v>1094</v>
      </c>
      <c r="S17" s="24"/>
      <c r="T17" s="14"/>
      <c r="U17" s="72"/>
      <c r="V17" s="72"/>
      <c r="W17" s="72"/>
      <c r="X17" s="72"/>
      <c r="Y17" s="72"/>
      <c r="Z17" s="60"/>
      <c r="AA17" s="60"/>
      <c r="AB17" s="14"/>
      <c r="AC17" s="14"/>
    </row>
    <row r="18" spans="1:16375" s="25" customFormat="1" ht="126.75" customHeight="1">
      <c r="A18" s="246"/>
      <c r="B18" s="248">
        <v>48</v>
      </c>
      <c r="C18" s="7">
        <v>12</v>
      </c>
      <c r="D18" s="14" t="s">
        <v>478</v>
      </c>
      <c r="E18" s="251" t="s">
        <v>1352</v>
      </c>
      <c r="F18" s="14" t="s">
        <v>29</v>
      </c>
      <c r="G18" s="251" t="s">
        <v>1189</v>
      </c>
      <c r="H18" s="253" t="s">
        <v>72</v>
      </c>
      <c r="I18" s="466" t="s">
        <v>487</v>
      </c>
      <c r="J18" s="259"/>
      <c r="K18" s="260"/>
      <c r="L18" s="261" t="s">
        <v>833</v>
      </c>
      <c r="M18" s="262" t="s">
        <v>1371</v>
      </c>
      <c r="N18" s="240">
        <v>4</v>
      </c>
      <c r="O18" s="253">
        <v>2</v>
      </c>
      <c r="P18" s="294">
        <v>2</v>
      </c>
      <c r="Q18" s="262" t="s">
        <v>1372</v>
      </c>
      <c r="R18" s="262" t="s">
        <v>744</v>
      </c>
      <c r="S18" s="296" t="s">
        <v>1374</v>
      </c>
      <c r="T18" s="464"/>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c r="IN18" s="247"/>
      <c r="IO18" s="247"/>
      <c r="IP18" s="247"/>
      <c r="IQ18" s="247"/>
      <c r="IR18" s="247"/>
      <c r="IS18" s="247"/>
      <c r="IT18" s="247"/>
      <c r="IU18" s="247"/>
      <c r="IV18" s="247"/>
      <c r="IW18" s="247"/>
      <c r="IX18" s="247"/>
      <c r="IY18" s="247"/>
      <c r="IZ18" s="247"/>
      <c r="JA18" s="247"/>
      <c r="JB18" s="247"/>
      <c r="JC18" s="247"/>
      <c r="JD18" s="247"/>
      <c r="JE18" s="247"/>
      <c r="JF18" s="247"/>
      <c r="JG18" s="247"/>
      <c r="JH18" s="247"/>
      <c r="JI18" s="247"/>
      <c r="JJ18" s="247"/>
      <c r="JK18" s="247"/>
      <c r="JL18" s="247"/>
      <c r="JM18" s="247"/>
      <c r="JN18" s="247"/>
      <c r="JO18" s="247"/>
      <c r="JP18" s="247"/>
      <c r="JQ18" s="247"/>
      <c r="JR18" s="247"/>
      <c r="JS18" s="247"/>
      <c r="JT18" s="247"/>
      <c r="JU18" s="247"/>
      <c r="JV18" s="247"/>
      <c r="JW18" s="247"/>
      <c r="JX18" s="247"/>
      <c r="JY18" s="247"/>
      <c r="JZ18" s="247"/>
      <c r="KA18" s="247"/>
      <c r="KB18" s="247"/>
      <c r="KC18" s="247"/>
      <c r="KD18" s="247"/>
      <c r="KE18" s="247"/>
      <c r="KF18" s="247"/>
      <c r="KG18" s="247"/>
      <c r="KH18" s="247"/>
      <c r="KI18" s="247"/>
      <c r="KJ18" s="247"/>
      <c r="KK18" s="247"/>
      <c r="KL18" s="247"/>
      <c r="KM18" s="247"/>
      <c r="KN18" s="247"/>
      <c r="KO18" s="247"/>
      <c r="KP18" s="247"/>
      <c r="KQ18" s="247"/>
      <c r="KR18" s="247"/>
      <c r="KS18" s="247"/>
      <c r="KT18" s="247"/>
      <c r="KU18" s="247"/>
      <c r="KV18" s="247"/>
      <c r="KW18" s="247"/>
      <c r="KX18" s="247"/>
      <c r="KY18" s="247"/>
      <c r="KZ18" s="247"/>
      <c r="LA18" s="247"/>
      <c r="LB18" s="247"/>
      <c r="LC18" s="247"/>
      <c r="LD18" s="247"/>
      <c r="LE18" s="247"/>
      <c r="LF18" s="247"/>
      <c r="LG18" s="247"/>
      <c r="LH18" s="247"/>
      <c r="LI18" s="247"/>
      <c r="LJ18" s="247"/>
      <c r="LK18" s="247"/>
      <c r="LL18" s="247"/>
      <c r="LM18" s="247"/>
      <c r="LN18" s="247"/>
      <c r="LO18" s="247"/>
      <c r="LP18" s="247"/>
      <c r="LQ18" s="247"/>
      <c r="LR18" s="247"/>
      <c r="LS18" s="247"/>
      <c r="LT18" s="247"/>
      <c r="LU18" s="247"/>
      <c r="LV18" s="247"/>
      <c r="LW18" s="247"/>
      <c r="LX18" s="247"/>
      <c r="LY18" s="247"/>
      <c r="LZ18" s="247"/>
      <c r="MA18" s="247"/>
      <c r="MB18" s="247"/>
      <c r="MC18" s="247"/>
      <c r="MD18" s="247"/>
      <c r="ME18" s="247"/>
      <c r="MF18" s="247"/>
      <c r="MG18" s="247"/>
      <c r="MH18" s="247"/>
      <c r="MI18" s="247"/>
      <c r="MJ18" s="247"/>
      <c r="MK18" s="247"/>
      <c r="ML18" s="247"/>
      <c r="MM18" s="247"/>
      <c r="MN18" s="247"/>
      <c r="MO18" s="247"/>
      <c r="MP18" s="247"/>
      <c r="MQ18" s="247"/>
      <c r="MR18" s="247"/>
      <c r="MS18" s="247"/>
      <c r="MT18" s="247"/>
      <c r="MU18" s="247"/>
      <c r="MV18" s="247"/>
      <c r="MW18" s="247"/>
      <c r="MX18" s="247"/>
      <c r="MY18" s="247"/>
      <c r="MZ18" s="247"/>
      <c r="NA18" s="247"/>
      <c r="NB18" s="247"/>
      <c r="NC18" s="247"/>
      <c r="ND18" s="247"/>
      <c r="NE18" s="247"/>
      <c r="NF18" s="247"/>
      <c r="NG18" s="247"/>
      <c r="NH18" s="247"/>
      <c r="NI18" s="247"/>
      <c r="NJ18" s="247"/>
      <c r="NK18" s="247"/>
      <c r="NL18" s="247"/>
      <c r="NM18" s="247"/>
      <c r="NN18" s="247"/>
      <c r="NO18" s="247"/>
      <c r="NP18" s="247"/>
      <c r="NQ18" s="247"/>
      <c r="NR18" s="247"/>
      <c r="NS18" s="247"/>
      <c r="NT18" s="247"/>
      <c r="NU18" s="247"/>
      <c r="NV18" s="247"/>
      <c r="NW18" s="247"/>
      <c r="NX18" s="247"/>
      <c r="NY18" s="247"/>
      <c r="NZ18" s="247"/>
      <c r="OA18" s="247"/>
      <c r="OB18" s="247"/>
      <c r="OC18" s="247"/>
      <c r="OD18" s="247"/>
      <c r="OE18" s="247"/>
      <c r="OF18" s="247"/>
      <c r="OG18" s="247"/>
      <c r="OH18" s="247"/>
      <c r="OI18" s="247"/>
      <c r="OJ18" s="247"/>
      <c r="OK18" s="247"/>
      <c r="OL18" s="247"/>
      <c r="OM18" s="247"/>
      <c r="ON18" s="247"/>
      <c r="OO18" s="247"/>
      <c r="OP18" s="247"/>
      <c r="OQ18" s="247"/>
      <c r="OR18" s="247"/>
      <c r="OS18" s="247"/>
      <c r="OT18" s="247"/>
      <c r="OU18" s="247"/>
      <c r="OV18" s="247"/>
      <c r="OW18" s="247"/>
      <c r="OX18" s="247"/>
      <c r="OY18" s="247"/>
      <c r="OZ18" s="247"/>
      <c r="PA18" s="247"/>
      <c r="PB18" s="247"/>
      <c r="PC18" s="247"/>
      <c r="PD18" s="247"/>
      <c r="PE18" s="247"/>
      <c r="PF18" s="247"/>
      <c r="PG18" s="247"/>
      <c r="PH18" s="247"/>
      <c r="PI18" s="247"/>
      <c r="PJ18" s="247"/>
      <c r="PK18" s="247"/>
      <c r="PL18" s="247"/>
      <c r="PM18" s="247"/>
      <c r="PN18" s="247"/>
      <c r="PO18" s="247"/>
      <c r="PP18" s="247"/>
      <c r="PQ18" s="247"/>
      <c r="PR18" s="247"/>
      <c r="PS18" s="247"/>
      <c r="PT18" s="247"/>
      <c r="PU18" s="247"/>
      <c r="PV18" s="247"/>
      <c r="PW18" s="247"/>
      <c r="PX18" s="247"/>
      <c r="PY18" s="247"/>
      <c r="PZ18" s="247"/>
      <c r="QA18" s="247"/>
      <c r="QB18" s="247"/>
      <c r="QC18" s="247"/>
      <c r="QD18" s="247"/>
      <c r="QE18" s="247"/>
      <c r="QF18" s="247"/>
      <c r="QG18" s="247"/>
      <c r="QH18" s="247"/>
      <c r="QI18" s="247"/>
      <c r="QJ18" s="247"/>
      <c r="QK18" s="247"/>
      <c r="QL18" s="247"/>
      <c r="QM18" s="247"/>
      <c r="QN18" s="247"/>
      <c r="QO18" s="247"/>
      <c r="QP18" s="247"/>
      <c r="QQ18" s="247"/>
      <c r="QR18" s="247"/>
      <c r="QS18" s="247"/>
      <c r="QT18" s="247"/>
      <c r="QU18" s="247"/>
      <c r="QV18" s="247"/>
      <c r="QW18" s="247"/>
      <c r="QX18" s="247"/>
      <c r="QY18" s="247"/>
      <c r="QZ18" s="247"/>
      <c r="RA18" s="247"/>
      <c r="RB18" s="247"/>
      <c r="RC18" s="247"/>
      <c r="RD18" s="247"/>
      <c r="RE18" s="247"/>
      <c r="RF18" s="247"/>
      <c r="RG18" s="247"/>
      <c r="RH18" s="247"/>
      <c r="RI18" s="247"/>
      <c r="RJ18" s="247"/>
      <c r="RK18" s="247"/>
      <c r="RL18" s="247"/>
      <c r="RM18" s="247"/>
      <c r="RN18" s="247"/>
      <c r="RO18" s="247"/>
      <c r="RP18" s="247"/>
      <c r="RQ18" s="247"/>
      <c r="RR18" s="247"/>
      <c r="RS18" s="247"/>
      <c r="RT18" s="247"/>
      <c r="RU18" s="247"/>
      <c r="RV18" s="247"/>
      <c r="RW18" s="247"/>
      <c r="RX18" s="247"/>
      <c r="RY18" s="247"/>
      <c r="RZ18" s="247"/>
      <c r="SA18" s="247"/>
      <c r="SB18" s="247"/>
      <c r="SC18" s="247"/>
      <c r="SD18" s="247"/>
      <c r="SE18" s="247"/>
      <c r="SF18" s="247"/>
      <c r="SG18" s="247"/>
      <c r="SH18" s="247"/>
      <c r="SI18" s="247"/>
      <c r="SJ18" s="247"/>
      <c r="SK18" s="247"/>
      <c r="SL18" s="247"/>
      <c r="SM18" s="247"/>
      <c r="SN18" s="247"/>
      <c r="SO18" s="247"/>
      <c r="SP18" s="247"/>
      <c r="SQ18" s="247"/>
      <c r="SR18" s="247"/>
      <c r="SS18" s="247"/>
      <c r="ST18" s="247"/>
      <c r="SU18" s="247"/>
      <c r="SV18" s="247"/>
      <c r="SW18" s="247"/>
      <c r="SX18" s="247"/>
      <c r="SY18" s="247"/>
      <c r="SZ18" s="247"/>
      <c r="TA18" s="247"/>
      <c r="TB18" s="247"/>
      <c r="TC18" s="247"/>
      <c r="TD18" s="247"/>
      <c r="TE18" s="247"/>
      <c r="TF18" s="247"/>
      <c r="TG18" s="247"/>
      <c r="TH18" s="247"/>
      <c r="TI18" s="247"/>
      <c r="TJ18" s="247"/>
      <c r="TK18" s="247"/>
      <c r="TL18" s="247"/>
      <c r="TM18" s="247"/>
      <c r="TN18" s="247"/>
      <c r="TO18" s="247"/>
      <c r="TP18" s="247"/>
      <c r="TQ18" s="247"/>
      <c r="TR18" s="247"/>
      <c r="TS18" s="247"/>
      <c r="TT18" s="247"/>
      <c r="TU18" s="247"/>
      <c r="TV18" s="247"/>
      <c r="TW18" s="247"/>
      <c r="TX18" s="247"/>
      <c r="TY18" s="247"/>
      <c r="TZ18" s="247"/>
      <c r="UA18" s="247"/>
      <c r="UB18" s="247"/>
      <c r="UC18" s="247"/>
      <c r="UD18" s="247"/>
      <c r="UE18" s="247"/>
      <c r="UF18" s="247"/>
      <c r="UG18" s="247"/>
      <c r="UH18" s="247"/>
      <c r="UI18" s="247"/>
      <c r="UJ18" s="247"/>
      <c r="UK18" s="247"/>
      <c r="UL18" s="247"/>
      <c r="UM18" s="247"/>
      <c r="UN18" s="247"/>
      <c r="UO18" s="247"/>
      <c r="UP18" s="247"/>
      <c r="UQ18" s="247"/>
      <c r="UR18" s="247"/>
      <c r="US18" s="247"/>
      <c r="UT18" s="247"/>
      <c r="UU18" s="247"/>
      <c r="UV18" s="247"/>
      <c r="UW18" s="247"/>
      <c r="UX18" s="247"/>
      <c r="UY18" s="247"/>
      <c r="UZ18" s="247"/>
      <c r="VA18" s="247"/>
      <c r="VB18" s="247"/>
      <c r="VC18" s="247"/>
      <c r="VD18" s="247"/>
      <c r="VE18" s="247"/>
      <c r="VF18" s="247"/>
      <c r="VG18" s="247"/>
      <c r="VH18" s="247"/>
      <c r="VI18" s="247"/>
      <c r="VJ18" s="247"/>
      <c r="VK18" s="247"/>
      <c r="VL18" s="247"/>
      <c r="VM18" s="247"/>
      <c r="VN18" s="247"/>
      <c r="VO18" s="247"/>
      <c r="VP18" s="247"/>
      <c r="VQ18" s="247"/>
      <c r="VR18" s="247"/>
      <c r="VS18" s="247"/>
      <c r="VT18" s="247"/>
      <c r="VU18" s="247"/>
      <c r="VV18" s="247"/>
      <c r="VW18" s="247"/>
      <c r="VX18" s="247"/>
      <c r="VY18" s="247"/>
      <c r="VZ18" s="247"/>
      <c r="WA18" s="247"/>
      <c r="WB18" s="247"/>
      <c r="WC18" s="247"/>
      <c r="WD18" s="247"/>
      <c r="WE18" s="247"/>
      <c r="WF18" s="247"/>
      <c r="WG18" s="247"/>
      <c r="WH18" s="247"/>
      <c r="WI18" s="247"/>
      <c r="WJ18" s="247"/>
      <c r="WK18" s="247"/>
      <c r="WL18" s="247"/>
      <c r="WM18" s="247"/>
      <c r="WN18" s="247"/>
      <c r="WO18" s="247"/>
      <c r="WP18" s="247"/>
      <c r="WQ18" s="247"/>
      <c r="WR18" s="247"/>
      <c r="WS18" s="247"/>
      <c r="WT18" s="247"/>
      <c r="WU18" s="247"/>
      <c r="WV18" s="247"/>
      <c r="WW18" s="247"/>
      <c r="WX18" s="247"/>
      <c r="WY18" s="247"/>
      <c r="WZ18" s="247"/>
      <c r="XA18" s="247"/>
      <c r="XB18" s="247"/>
      <c r="XC18" s="247"/>
      <c r="XD18" s="247"/>
      <c r="XE18" s="247"/>
      <c r="XF18" s="247"/>
      <c r="XG18" s="247"/>
      <c r="XH18" s="247"/>
      <c r="XI18" s="247"/>
      <c r="XJ18" s="247"/>
      <c r="XK18" s="247"/>
      <c r="XL18" s="247"/>
      <c r="XM18" s="247"/>
      <c r="XN18" s="247"/>
      <c r="XO18" s="247"/>
      <c r="XP18" s="247"/>
      <c r="XQ18" s="247"/>
      <c r="XR18" s="247"/>
      <c r="XS18" s="247"/>
      <c r="XT18" s="247"/>
      <c r="XU18" s="247"/>
      <c r="XV18" s="247"/>
      <c r="XW18" s="247"/>
      <c r="XX18" s="247"/>
      <c r="XY18" s="247"/>
      <c r="XZ18" s="247"/>
      <c r="YA18" s="247"/>
      <c r="YB18" s="247"/>
      <c r="YC18" s="247"/>
      <c r="YD18" s="247"/>
      <c r="YE18" s="247"/>
      <c r="YF18" s="247"/>
      <c r="YG18" s="247"/>
      <c r="YH18" s="247"/>
      <c r="YI18" s="247"/>
      <c r="YJ18" s="247"/>
      <c r="YK18" s="247"/>
      <c r="YL18" s="247"/>
      <c r="YM18" s="247"/>
      <c r="YN18" s="247"/>
      <c r="YO18" s="247"/>
      <c r="YP18" s="247"/>
      <c r="YQ18" s="247"/>
      <c r="YR18" s="247"/>
      <c r="YS18" s="247"/>
      <c r="YT18" s="247"/>
      <c r="YU18" s="247"/>
      <c r="YV18" s="247"/>
      <c r="YW18" s="247"/>
      <c r="YX18" s="247"/>
      <c r="YY18" s="247"/>
      <c r="YZ18" s="247"/>
      <c r="ZA18" s="247"/>
      <c r="ZB18" s="247"/>
      <c r="ZC18" s="247"/>
      <c r="ZD18" s="247"/>
      <c r="ZE18" s="247"/>
      <c r="ZF18" s="247"/>
      <c r="ZG18" s="247"/>
      <c r="ZH18" s="247"/>
      <c r="ZI18" s="247"/>
      <c r="ZJ18" s="247"/>
      <c r="ZK18" s="247"/>
      <c r="ZL18" s="247"/>
      <c r="ZM18" s="247"/>
      <c r="ZN18" s="247"/>
      <c r="ZO18" s="247"/>
      <c r="ZP18" s="247"/>
      <c r="ZQ18" s="247"/>
      <c r="ZR18" s="247"/>
      <c r="ZS18" s="247"/>
      <c r="ZT18" s="247"/>
      <c r="ZU18" s="247"/>
      <c r="ZV18" s="247"/>
      <c r="ZW18" s="247"/>
      <c r="ZX18" s="247"/>
      <c r="ZY18" s="247"/>
      <c r="ZZ18" s="247"/>
      <c r="AAA18" s="247"/>
      <c r="AAB18" s="247"/>
      <c r="AAC18" s="247"/>
      <c r="AAD18" s="247"/>
      <c r="AAE18" s="247"/>
      <c r="AAF18" s="247"/>
      <c r="AAG18" s="247"/>
      <c r="AAH18" s="247"/>
      <c r="AAI18" s="247"/>
      <c r="AAJ18" s="247"/>
      <c r="AAK18" s="247"/>
      <c r="AAL18" s="247"/>
      <c r="AAM18" s="247"/>
      <c r="AAN18" s="247"/>
      <c r="AAO18" s="247"/>
      <c r="AAP18" s="247"/>
      <c r="AAQ18" s="247"/>
      <c r="AAR18" s="247"/>
      <c r="AAS18" s="247"/>
      <c r="AAT18" s="247"/>
      <c r="AAU18" s="247"/>
      <c r="AAV18" s="247"/>
      <c r="AAW18" s="247"/>
      <c r="AAX18" s="247"/>
      <c r="AAY18" s="247"/>
      <c r="AAZ18" s="247"/>
      <c r="ABA18" s="247"/>
      <c r="ABB18" s="247"/>
      <c r="ABC18" s="247"/>
      <c r="ABD18" s="247"/>
      <c r="ABE18" s="247"/>
      <c r="ABF18" s="247"/>
      <c r="ABG18" s="247"/>
      <c r="ABH18" s="247"/>
      <c r="ABI18" s="247"/>
      <c r="ABJ18" s="247"/>
      <c r="ABK18" s="247"/>
      <c r="ABL18" s="247"/>
      <c r="ABM18" s="247"/>
      <c r="ABN18" s="247"/>
      <c r="ABO18" s="247"/>
      <c r="ABP18" s="247"/>
      <c r="ABQ18" s="247"/>
      <c r="ABR18" s="247"/>
      <c r="ABS18" s="247"/>
      <c r="ABT18" s="247"/>
      <c r="ABU18" s="247"/>
      <c r="ABV18" s="247"/>
      <c r="ABW18" s="247"/>
      <c r="ABX18" s="247"/>
      <c r="ABY18" s="247"/>
      <c r="ABZ18" s="247"/>
      <c r="ACA18" s="247"/>
      <c r="ACB18" s="247"/>
      <c r="ACC18" s="247"/>
      <c r="ACD18" s="247"/>
      <c r="ACE18" s="247"/>
      <c r="ACF18" s="247"/>
      <c r="ACG18" s="247"/>
      <c r="ACH18" s="247"/>
      <c r="ACI18" s="247"/>
      <c r="ACJ18" s="247"/>
      <c r="ACK18" s="247"/>
      <c r="ACL18" s="247"/>
      <c r="ACM18" s="247"/>
      <c r="ACN18" s="247"/>
      <c r="ACO18" s="247"/>
      <c r="ACP18" s="247"/>
      <c r="ACQ18" s="247"/>
      <c r="ACR18" s="247"/>
      <c r="ACS18" s="247"/>
      <c r="ACT18" s="247"/>
      <c r="ACU18" s="247"/>
      <c r="ACV18" s="247"/>
      <c r="ACW18" s="247"/>
      <c r="ACX18" s="247"/>
      <c r="ACY18" s="247"/>
      <c r="ACZ18" s="247"/>
      <c r="ADA18" s="247"/>
      <c r="ADB18" s="247"/>
      <c r="ADC18" s="247"/>
      <c r="ADD18" s="247"/>
      <c r="ADE18" s="247"/>
      <c r="ADF18" s="247"/>
      <c r="ADG18" s="247"/>
      <c r="ADH18" s="247"/>
      <c r="ADI18" s="247"/>
      <c r="ADJ18" s="247"/>
      <c r="ADK18" s="247"/>
      <c r="ADL18" s="247"/>
      <c r="ADM18" s="247"/>
      <c r="ADN18" s="247"/>
      <c r="ADO18" s="247"/>
      <c r="ADP18" s="247"/>
      <c r="ADQ18" s="247"/>
      <c r="ADR18" s="247"/>
      <c r="ADS18" s="247"/>
      <c r="ADT18" s="247"/>
      <c r="ADU18" s="247"/>
      <c r="ADV18" s="247"/>
      <c r="ADW18" s="247"/>
      <c r="ADX18" s="247"/>
      <c r="ADY18" s="247"/>
      <c r="ADZ18" s="247"/>
      <c r="AEA18" s="247"/>
      <c r="AEB18" s="247"/>
      <c r="AEC18" s="247"/>
      <c r="AED18" s="247"/>
      <c r="AEE18" s="247"/>
      <c r="AEF18" s="247"/>
      <c r="AEG18" s="247"/>
      <c r="AEH18" s="247"/>
      <c r="AEI18" s="247"/>
      <c r="AEJ18" s="247"/>
      <c r="AEK18" s="247"/>
      <c r="AEL18" s="247"/>
      <c r="AEM18" s="247"/>
      <c r="AEN18" s="247"/>
      <c r="AEO18" s="247"/>
      <c r="AEP18" s="247"/>
      <c r="AEQ18" s="247"/>
      <c r="AER18" s="247"/>
      <c r="AES18" s="247"/>
      <c r="AET18" s="247"/>
      <c r="AEU18" s="247"/>
      <c r="AEV18" s="247"/>
      <c r="AEW18" s="247"/>
      <c r="AEX18" s="247"/>
      <c r="AEY18" s="247"/>
      <c r="AEZ18" s="247"/>
      <c r="AFA18" s="247"/>
      <c r="AFB18" s="247"/>
      <c r="AFC18" s="247"/>
      <c r="AFD18" s="247"/>
      <c r="AFE18" s="247"/>
      <c r="AFF18" s="247"/>
      <c r="AFG18" s="247"/>
      <c r="AFH18" s="247"/>
      <c r="AFI18" s="247"/>
      <c r="AFJ18" s="247"/>
      <c r="AFK18" s="247"/>
      <c r="AFL18" s="247"/>
      <c r="AFM18" s="247"/>
      <c r="AFN18" s="247"/>
      <c r="AFO18" s="247"/>
      <c r="AFP18" s="247"/>
      <c r="AFQ18" s="247"/>
      <c r="AFR18" s="247"/>
      <c r="AFS18" s="247"/>
      <c r="AFT18" s="247"/>
      <c r="AFU18" s="247"/>
      <c r="AFV18" s="247"/>
      <c r="AFW18" s="247"/>
      <c r="AFX18" s="247"/>
      <c r="AFY18" s="247"/>
      <c r="AFZ18" s="247"/>
      <c r="AGA18" s="247"/>
      <c r="AGB18" s="247"/>
      <c r="AGC18" s="247"/>
      <c r="AGD18" s="247"/>
      <c r="AGE18" s="247"/>
      <c r="AGF18" s="247"/>
      <c r="AGG18" s="247"/>
      <c r="AGH18" s="247"/>
      <c r="AGI18" s="247"/>
      <c r="AGJ18" s="247"/>
      <c r="AGK18" s="247"/>
      <c r="AGL18" s="247"/>
      <c r="AGM18" s="247"/>
      <c r="AGN18" s="247"/>
      <c r="AGO18" s="247"/>
      <c r="AGP18" s="247"/>
      <c r="AGQ18" s="247"/>
      <c r="AGR18" s="247"/>
      <c r="AGS18" s="247"/>
      <c r="AGT18" s="247"/>
      <c r="AGU18" s="247"/>
      <c r="AGV18" s="247"/>
      <c r="AGW18" s="247"/>
      <c r="AGX18" s="247"/>
      <c r="AGY18" s="247"/>
      <c r="AGZ18" s="247"/>
      <c r="AHA18" s="247"/>
      <c r="AHB18" s="247"/>
      <c r="AHC18" s="247"/>
      <c r="AHD18" s="247"/>
      <c r="AHE18" s="247"/>
      <c r="AHF18" s="247"/>
      <c r="AHG18" s="247"/>
      <c r="AHH18" s="247"/>
      <c r="AHI18" s="247"/>
      <c r="AHJ18" s="247"/>
      <c r="AHK18" s="247"/>
      <c r="AHL18" s="247"/>
      <c r="AHM18" s="247"/>
      <c r="AHN18" s="247"/>
      <c r="AHO18" s="247"/>
      <c r="AHP18" s="247"/>
      <c r="AHQ18" s="247"/>
      <c r="AHR18" s="247"/>
      <c r="AHS18" s="247"/>
      <c r="AHT18" s="247"/>
      <c r="AHU18" s="247"/>
      <c r="AHV18" s="247"/>
      <c r="AHW18" s="247"/>
      <c r="AHX18" s="247"/>
      <c r="AHY18" s="247"/>
      <c r="AHZ18" s="247"/>
      <c r="AIA18" s="247"/>
      <c r="AIB18" s="247"/>
      <c r="AIC18" s="247"/>
      <c r="AID18" s="247"/>
      <c r="AIE18" s="247"/>
      <c r="AIF18" s="247"/>
      <c r="AIG18" s="247"/>
      <c r="AIH18" s="247"/>
      <c r="AII18" s="247"/>
      <c r="AIJ18" s="247"/>
      <c r="AIK18" s="247"/>
      <c r="AIL18" s="247"/>
      <c r="AIM18" s="247"/>
      <c r="AIN18" s="247"/>
      <c r="AIO18" s="247"/>
      <c r="AIP18" s="247"/>
      <c r="AIQ18" s="247"/>
      <c r="AIR18" s="247"/>
      <c r="AIS18" s="247"/>
      <c r="AIT18" s="247"/>
      <c r="AIU18" s="247"/>
      <c r="AIV18" s="247"/>
      <c r="AIW18" s="247"/>
      <c r="AIX18" s="247"/>
      <c r="AIY18" s="247"/>
      <c r="AIZ18" s="247"/>
      <c r="AJA18" s="247"/>
      <c r="AJB18" s="247"/>
      <c r="AJC18" s="247"/>
      <c r="AJD18" s="247"/>
      <c r="AJE18" s="247"/>
      <c r="AJF18" s="247"/>
      <c r="AJG18" s="247"/>
      <c r="AJH18" s="247"/>
      <c r="AJI18" s="247"/>
      <c r="AJJ18" s="247"/>
      <c r="AJK18" s="247"/>
      <c r="AJL18" s="247"/>
      <c r="AJM18" s="247"/>
      <c r="AJN18" s="247"/>
      <c r="AJO18" s="247"/>
      <c r="AJP18" s="247"/>
      <c r="AJQ18" s="247"/>
      <c r="AJR18" s="247"/>
      <c r="AJS18" s="247"/>
      <c r="AJT18" s="247"/>
      <c r="AJU18" s="247"/>
      <c r="AJV18" s="247"/>
      <c r="AJW18" s="247"/>
      <c r="AJX18" s="247"/>
      <c r="AJY18" s="247"/>
      <c r="AJZ18" s="247"/>
      <c r="AKA18" s="247"/>
      <c r="AKB18" s="247"/>
      <c r="AKC18" s="247"/>
      <c r="AKD18" s="247"/>
      <c r="AKE18" s="247"/>
      <c r="AKF18" s="247"/>
      <c r="AKG18" s="247"/>
      <c r="AKH18" s="247"/>
      <c r="AKI18" s="247"/>
      <c r="AKJ18" s="247"/>
      <c r="AKK18" s="247"/>
      <c r="AKL18" s="247"/>
      <c r="AKM18" s="247"/>
      <c r="AKN18" s="247"/>
      <c r="AKO18" s="247"/>
      <c r="AKP18" s="247"/>
      <c r="AKQ18" s="247"/>
      <c r="AKR18" s="247"/>
      <c r="AKS18" s="247"/>
      <c r="AKT18" s="247"/>
      <c r="AKU18" s="247"/>
      <c r="AKV18" s="247"/>
      <c r="AKW18" s="247"/>
      <c r="AKX18" s="247"/>
      <c r="AKY18" s="247"/>
      <c r="AKZ18" s="247"/>
      <c r="ALA18" s="247"/>
      <c r="ALB18" s="247"/>
      <c r="ALC18" s="247"/>
      <c r="ALD18" s="247"/>
      <c r="ALE18" s="247"/>
      <c r="ALF18" s="247"/>
      <c r="ALG18" s="247"/>
      <c r="ALH18" s="247"/>
      <c r="ALI18" s="247"/>
      <c r="ALJ18" s="247"/>
      <c r="ALK18" s="247"/>
      <c r="ALL18" s="247"/>
      <c r="ALM18" s="247"/>
      <c r="ALN18" s="247"/>
      <c r="ALO18" s="247"/>
      <c r="ALP18" s="247"/>
      <c r="ALQ18" s="247"/>
      <c r="ALR18" s="247"/>
      <c r="ALS18" s="247"/>
      <c r="ALT18" s="247"/>
      <c r="ALU18" s="247"/>
      <c r="ALV18" s="247"/>
      <c r="ALW18" s="247"/>
      <c r="ALX18" s="247"/>
      <c r="ALY18" s="247"/>
      <c r="ALZ18" s="247"/>
      <c r="AMA18" s="247"/>
      <c r="AMB18" s="247"/>
      <c r="AMC18" s="247"/>
      <c r="AMD18" s="247"/>
      <c r="AME18" s="247"/>
      <c r="AMF18" s="247"/>
      <c r="AMG18" s="247"/>
      <c r="AMH18" s="247"/>
      <c r="AMI18" s="247"/>
      <c r="AMJ18" s="247"/>
      <c r="AMK18" s="247"/>
      <c r="AML18" s="247"/>
      <c r="AMM18" s="247"/>
      <c r="AMN18" s="247"/>
      <c r="AMO18" s="247"/>
      <c r="AMP18" s="247"/>
      <c r="AMQ18" s="247"/>
      <c r="AMR18" s="247"/>
      <c r="AMS18" s="247"/>
      <c r="AMT18" s="247"/>
      <c r="AMU18" s="247"/>
      <c r="AMV18" s="247"/>
      <c r="AMW18" s="247"/>
      <c r="AMX18" s="247"/>
      <c r="AMY18" s="247"/>
      <c r="AMZ18" s="247"/>
      <c r="ANA18" s="247"/>
      <c r="ANB18" s="247"/>
      <c r="ANC18" s="247"/>
      <c r="AND18" s="247"/>
      <c r="ANE18" s="247"/>
      <c r="ANF18" s="247"/>
      <c r="ANG18" s="247"/>
      <c r="ANH18" s="247"/>
      <c r="ANI18" s="247"/>
      <c r="ANJ18" s="247"/>
      <c r="ANK18" s="247"/>
      <c r="ANL18" s="247"/>
      <c r="ANM18" s="247"/>
      <c r="ANN18" s="247"/>
      <c r="ANO18" s="247"/>
      <c r="ANP18" s="247"/>
      <c r="ANQ18" s="247"/>
      <c r="ANR18" s="247"/>
      <c r="ANS18" s="247"/>
      <c r="ANT18" s="247"/>
      <c r="ANU18" s="247"/>
      <c r="ANV18" s="247"/>
      <c r="ANW18" s="247"/>
      <c r="ANX18" s="247"/>
      <c r="ANY18" s="247"/>
      <c r="ANZ18" s="247"/>
      <c r="AOA18" s="247"/>
      <c r="AOB18" s="247"/>
      <c r="AOC18" s="247"/>
      <c r="AOD18" s="247"/>
      <c r="AOE18" s="247"/>
      <c r="AOF18" s="247"/>
      <c r="AOG18" s="247"/>
      <c r="AOH18" s="247"/>
      <c r="AOI18" s="247"/>
      <c r="AOJ18" s="247"/>
      <c r="AOK18" s="247"/>
      <c r="AOL18" s="247"/>
      <c r="AOM18" s="247"/>
      <c r="AON18" s="247"/>
      <c r="AOO18" s="247"/>
      <c r="AOP18" s="247"/>
      <c r="AOQ18" s="247"/>
      <c r="AOR18" s="247"/>
      <c r="AOS18" s="247"/>
      <c r="AOT18" s="247"/>
      <c r="AOU18" s="247"/>
      <c r="AOV18" s="247"/>
      <c r="AOW18" s="247"/>
      <c r="AOX18" s="247"/>
      <c r="AOY18" s="247"/>
      <c r="AOZ18" s="247"/>
      <c r="APA18" s="247"/>
      <c r="APB18" s="247"/>
      <c r="APC18" s="247"/>
      <c r="APD18" s="247"/>
      <c r="APE18" s="247"/>
      <c r="APF18" s="247"/>
      <c r="APG18" s="247"/>
      <c r="APH18" s="247"/>
      <c r="API18" s="247"/>
      <c r="APJ18" s="247"/>
      <c r="APK18" s="247"/>
      <c r="APL18" s="247"/>
      <c r="APM18" s="247"/>
      <c r="APN18" s="247"/>
      <c r="APO18" s="247"/>
      <c r="APP18" s="247"/>
      <c r="APQ18" s="247"/>
      <c r="APR18" s="247"/>
      <c r="APS18" s="247"/>
      <c r="APT18" s="247"/>
      <c r="APU18" s="247"/>
      <c r="APV18" s="247"/>
      <c r="APW18" s="247"/>
      <c r="APX18" s="247"/>
      <c r="APY18" s="247"/>
      <c r="APZ18" s="247"/>
      <c r="AQA18" s="247"/>
      <c r="AQB18" s="247"/>
      <c r="AQC18" s="247"/>
      <c r="AQD18" s="247"/>
      <c r="AQE18" s="247"/>
      <c r="AQF18" s="247"/>
      <c r="AQG18" s="247"/>
      <c r="AQH18" s="247"/>
      <c r="AQI18" s="247"/>
      <c r="AQJ18" s="247"/>
      <c r="AQK18" s="247"/>
      <c r="AQL18" s="247"/>
      <c r="AQM18" s="247"/>
      <c r="AQN18" s="247"/>
      <c r="AQO18" s="247"/>
      <c r="AQP18" s="247"/>
      <c r="AQQ18" s="247"/>
      <c r="AQR18" s="247"/>
      <c r="AQS18" s="247"/>
      <c r="AQT18" s="247"/>
      <c r="AQU18" s="247"/>
      <c r="AQV18" s="247"/>
      <c r="AQW18" s="247"/>
      <c r="AQX18" s="247"/>
      <c r="AQY18" s="247"/>
      <c r="AQZ18" s="247"/>
      <c r="ARA18" s="247"/>
      <c r="ARB18" s="247"/>
      <c r="ARC18" s="247"/>
      <c r="ARD18" s="247"/>
      <c r="ARE18" s="247"/>
      <c r="ARF18" s="247"/>
      <c r="ARG18" s="247"/>
      <c r="ARH18" s="247"/>
      <c r="ARI18" s="247"/>
      <c r="ARJ18" s="247"/>
      <c r="ARK18" s="247"/>
      <c r="ARL18" s="247"/>
      <c r="ARM18" s="247"/>
      <c r="ARN18" s="247"/>
      <c r="ARO18" s="247"/>
      <c r="ARP18" s="247"/>
      <c r="ARQ18" s="247"/>
      <c r="ARR18" s="247"/>
      <c r="ARS18" s="247"/>
      <c r="ART18" s="247"/>
      <c r="ARU18" s="247"/>
      <c r="ARV18" s="247"/>
      <c r="ARW18" s="247"/>
      <c r="ARX18" s="247"/>
      <c r="ARY18" s="247"/>
      <c r="ARZ18" s="247"/>
      <c r="ASA18" s="247"/>
      <c r="ASB18" s="247"/>
      <c r="ASC18" s="247"/>
      <c r="ASD18" s="247"/>
      <c r="ASE18" s="247"/>
      <c r="ASF18" s="247"/>
      <c r="ASG18" s="247"/>
      <c r="ASH18" s="247"/>
      <c r="ASI18" s="247"/>
      <c r="ASJ18" s="247"/>
      <c r="ASK18" s="247"/>
      <c r="ASL18" s="247"/>
      <c r="ASM18" s="247"/>
      <c r="ASN18" s="247"/>
      <c r="ASO18" s="247"/>
      <c r="ASP18" s="247"/>
      <c r="ASQ18" s="247"/>
      <c r="ASR18" s="247"/>
      <c r="ASS18" s="247"/>
      <c r="AST18" s="247"/>
      <c r="ASU18" s="247"/>
      <c r="ASV18" s="247"/>
      <c r="ASW18" s="247"/>
      <c r="ASX18" s="247"/>
      <c r="ASY18" s="247"/>
      <c r="ASZ18" s="247"/>
      <c r="ATA18" s="247"/>
      <c r="ATB18" s="247"/>
      <c r="ATC18" s="247"/>
      <c r="ATD18" s="247"/>
      <c r="ATE18" s="247"/>
      <c r="ATF18" s="247"/>
      <c r="ATG18" s="247"/>
      <c r="ATH18" s="247"/>
      <c r="ATI18" s="247"/>
      <c r="ATJ18" s="247"/>
      <c r="ATK18" s="247"/>
      <c r="ATL18" s="247"/>
      <c r="ATM18" s="247"/>
      <c r="ATN18" s="247"/>
      <c r="ATO18" s="247"/>
      <c r="ATP18" s="247"/>
      <c r="ATQ18" s="247"/>
      <c r="ATR18" s="247"/>
      <c r="ATS18" s="247"/>
      <c r="ATT18" s="247"/>
      <c r="ATU18" s="247"/>
      <c r="ATV18" s="247"/>
      <c r="ATW18" s="247"/>
      <c r="ATX18" s="247"/>
      <c r="ATY18" s="247"/>
      <c r="ATZ18" s="247"/>
      <c r="AUA18" s="247"/>
      <c r="AUB18" s="247"/>
      <c r="AUC18" s="247"/>
      <c r="AUD18" s="247"/>
      <c r="AUE18" s="247"/>
      <c r="AUF18" s="247"/>
      <c r="AUG18" s="247"/>
      <c r="AUH18" s="247"/>
      <c r="AUI18" s="247"/>
      <c r="AUJ18" s="247"/>
      <c r="AUK18" s="247"/>
      <c r="AUL18" s="247"/>
      <c r="AUM18" s="247"/>
      <c r="AUN18" s="247"/>
      <c r="AUO18" s="247"/>
      <c r="AUP18" s="247"/>
      <c r="AUQ18" s="247"/>
      <c r="AUR18" s="247"/>
      <c r="AUS18" s="247"/>
      <c r="AUT18" s="247"/>
      <c r="AUU18" s="247"/>
      <c r="AUV18" s="247"/>
      <c r="AUW18" s="247"/>
      <c r="AUX18" s="247"/>
      <c r="AUY18" s="247"/>
      <c r="AUZ18" s="247"/>
      <c r="AVA18" s="247"/>
      <c r="AVB18" s="247"/>
      <c r="AVC18" s="247"/>
      <c r="AVD18" s="247"/>
      <c r="AVE18" s="247"/>
      <c r="AVF18" s="247"/>
      <c r="AVG18" s="247"/>
      <c r="AVH18" s="247"/>
      <c r="AVI18" s="247"/>
      <c r="AVJ18" s="247"/>
      <c r="AVK18" s="247"/>
      <c r="AVL18" s="247"/>
      <c r="AVM18" s="247"/>
      <c r="AVN18" s="247"/>
      <c r="AVO18" s="247"/>
      <c r="AVP18" s="247"/>
      <c r="AVQ18" s="247"/>
      <c r="AVR18" s="247"/>
      <c r="AVS18" s="247"/>
      <c r="AVT18" s="247"/>
      <c r="AVU18" s="247"/>
      <c r="AVV18" s="247"/>
      <c r="AVW18" s="247"/>
      <c r="AVX18" s="247"/>
      <c r="AVY18" s="247"/>
      <c r="AVZ18" s="247"/>
      <c r="AWA18" s="247"/>
      <c r="AWB18" s="247"/>
      <c r="AWC18" s="247"/>
      <c r="AWD18" s="247"/>
      <c r="AWE18" s="247"/>
      <c r="AWF18" s="247"/>
      <c r="AWG18" s="247"/>
      <c r="AWH18" s="247"/>
      <c r="AWI18" s="247"/>
      <c r="AWJ18" s="247"/>
      <c r="AWK18" s="247"/>
      <c r="AWL18" s="247"/>
      <c r="AWM18" s="247"/>
      <c r="AWN18" s="247"/>
      <c r="AWO18" s="247"/>
      <c r="AWP18" s="247"/>
      <c r="AWQ18" s="247"/>
      <c r="AWR18" s="247"/>
      <c r="AWS18" s="247"/>
      <c r="AWT18" s="247"/>
      <c r="AWU18" s="247"/>
      <c r="AWV18" s="247"/>
      <c r="AWW18" s="247"/>
      <c r="AWX18" s="247"/>
      <c r="AWY18" s="247"/>
      <c r="AWZ18" s="247"/>
      <c r="AXA18" s="247"/>
      <c r="AXB18" s="247"/>
      <c r="AXC18" s="247"/>
      <c r="AXD18" s="247"/>
      <c r="AXE18" s="247"/>
      <c r="AXF18" s="247"/>
      <c r="AXG18" s="247"/>
      <c r="AXH18" s="247"/>
      <c r="AXI18" s="247"/>
      <c r="AXJ18" s="247"/>
      <c r="AXK18" s="247"/>
      <c r="AXL18" s="247"/>
      <c r="AXM18" s="247"/>
      <c r="AXN18" s="247"/>
      <c r="AXO18" s="247"/>
      <c r="AXP18" s="247"/>
      <c r="AXQ18" s="247"/>
      <c r="AXR18" s="247"/>
      <c r="AXS18" s="247"/>
      <c r="AXT18" s="247"/>
      <c r="AXU18" s="247"/>
      <c r="AXV18" s="247"/>
      <c r="AXW18" s="247"/>
      <c r="AXX18" s="247"/>
      <c r="AXY18" s="247"/>
      <c r="AXZ18" s="247"/>
      <c r="AYA18" s="247"/>
      <c r="AYB18" s="247"/>
      <c r="AYC18" s="247"/>
      <c r="AYD18" s="247"/>
      <c r="AYE18" s="247"/>
      <c r="AYF18" s="247"/>
      <c r="AYG18" s="247"/>
      <c r="AYH18" s="247"/>
      <c r="AYI18" s="247"/>
      <c r="AYJ18" s="247"/>
      <c r="AYK18" s="247"/>
      <c r="AYL18" s="247"/>
      <c r="AYM18" s="247"/>
      <c r="AYN18" s="247"/>
      <c r="AYO18" s="247"/>
      <c r="AYP18" s="247"/>
      <c r="AYQ18" s="247"/>
      <c r="AYR18" s="247"/>
      <c r="AYS18" s="247"/>
      <c r="AYT18" s="247"/>
      <c r="AYU18" s="247"/>
      <c r="AYV18" s="247"/>
      <c r="AYW18" s="247"/>
      <c r="AYX18" s="247"/>
      <c r="AYY18" s="247"/>
      <c r="AYZ18" s="247"/>
      <c r="AZA18" s="247"/>
      <c r="AZB18" s="247"/>
      <c r="AZC18" s="247"/>
      <c r="AZD18" s="247"/>
      <c r="AZE18" s="247"/>
      <c r="AZF18" s="247"/>
      <c r="AZG18" s="247"/>
      <c r="AZH18" s="247"/>
      <c r="AZI18" s="247"/>
      <c r="AZJ18" s="247"/>
      <c r="AZK18" s="247"/>
      <c r="AZL18" s="247"/>
      <c r="AZM18" s="247"/>
      <c r="AZN18" s="247"/>
      <c r="AZO18" s="247"/>
      <c r="AZP18" s="247"/>
      <c r="AZQ18" s="247"/>
      <c r="AZR18" s="247"/>
      <c r="AZS18" s="247"/>
      <c r="AZT18" s="247"/>
      <c r="AZU18" s="247"/>
      <c r="AZV18" s="247"/>
      <c r="AZW18" s="247"/>
      <c r="AZX18" s="247"/>
      <c r="AZY18" s="247"/>
      <c r="AZZ18" s="247"/>
      <c r="BAA18" s="247"/>
      <c r="BAB18" s="247"/>
      <c r="BAC18" s="247"/>
      <c r="BAD18" s="247"/>
      <c r="BAE18" s="247"/>
      <c r="BAF18" s="247"/>
      <c r="BAG18" s="247"/>
      <c r="BAH18" s="247"/>
      <c r="BAI18" s="247"/>
      <c r="BAJ18" s="247"/>
      <c r="BAK18" s="247"/>
      <c r="BAL18" s="247"/>
      <c r="BAM18" s="247"/>
      <c r="BAN18" s="247"/>
      <c r="BAO18" s="247"/>
      <c r="BAP18" s="247"/>
      <c r="BAQ18" s="247"/>
      <c r="BAR18" s="247"/>
      <c r="BAS18" s="247"/>
      <c r="BAT18" s="247"/>
      <c r="BAU18" s="247"/>
      <c r="BAV18" s="247"/>
      <c r="BAW18" s="247"/>
      <c r="BAX18" s="247"/>
      <c r="BAY18" s="247"/>
      <c r="BAZ18" s="247"/>
      <c r="BBA18" s="247"/>
      <c r="BBB18" s="247"/>
      <c r="BBC18" s="247"/>
      <c r="BBD18" s="247"/>
      <c r="BBE18" s="247"/>
      <c r="BBF18" s="247"/>
      <c r="BBG18" s="247"/>
      <c r="BBH18" s="247"/>
      <c r="BBI18" s="247"/>
      <c r="BBJ18" s="247"/>
      <c r="BBK18" s="247"/>
      <c r="BBL18" s="247"/>
      <c r="BBM18" s="247"/>
      <c r="BBN18" s="247"/>
      <c r="BBO18" s="247"/>
      <c r="BBP18" s="247"/>
      <c r="BBQ18" s="247"/>
      <c r="BBR18" s="247"/>
      <c r="BBS18" s="247"/>
      <c r="BBT18" s="247"/>
      <c r="BBU18" s="247"/>
      <c r="BBV18" s="247"/>
      <c r="BBW18" s="247"/>
      <c r="BBX18" s="247"/>
      <c r="BBY18" s="247"/>
      <c r="BBZ18" s="247"/>
      <c r="BCA18" s="247"/>
      <c r="BCB18" s="247"/>
      <c r="BCC18" s="247"/>
      <c r="BCD18" s="247"/>
      <c r="BCE18" s="247"/>
      <c r="BCF18" s="247"/>
      <c r="BCG18" s="247"/>
      <c r="BCH18" s="247"/>
      <c r="BCI18" s="247"/>
      <c r="BCJ18" s="247"/>
      <c r="BCK18" s="247"/>
      <c r="BCL18" s="247"/>
      <c r="BCM18" s="247"/>
      <c r="BCN18" s="247"/>
      <c r="BCO18" s="247"/>
      <c r="BCP18" s="247"/>
      <c r="BCQ18" s="247"/>
      <c r="BCR18" s="247"/>
      <c r="BCS18" s="247"/>
      <c r="BCT18" s="247"/>
      <c r="BCU18" s="247"/>
      <c r="BCV18" s="247"/>
      <c r="BCW18" s="247"/>
      <c r="BCX18" s="247"/>
      <c r="BCY18" s="247"/>
      <c r="BCZ18" s="247"/>
      <c r="BDA18" s="247"/>
      <c r="BDB18" s="247"/>
      <c r="BDC18" s="247"/>
      <c r="BDD18" s="247"/>
      <c r="BDE18" s="247"/>
      <c r="BDF18" s="247"/>
      <c r="BDG18" s="247"/>
      <c r="BDH18" s="247"/>
      <c r="BDI18" s="247"/>
      <c r="BDJ18" s="247"/>
      <c r="BDK18" s="247"/>
      <c r="BDL18" s="247"/>
      <c r="BDM18" s="247"/>
      <c r="BDN18" s="247"/>
      <c r="BDO18" s="247"/>
      <c r="BDP18" s="247"/>
      <c r="BDQ18" s="247"/>
      <c r="BDR18" s="247"/>
      <c r="BDS18" s="247"/>
      <c r="BDT18" s="247"/>
      <c r="BDU18" s="247"/>
      <c r="BDV18" s="247"/>
      <c r="BDW18" s="247"/>
      <c r="BDX18" s="247"/>
      <c r="BDY18" s="247"/>
      <c r="BDZ18" s="247"/>
      <c r="BEA18" s="247"/>
      <c r="BEB18" s="247"/>
      <c r="BEC18" s="247"/>
      <c r="BED18" s="247"/>
      <c r="BEE18" s="247"/>
      <c r="BEF18" s="247"/>
      <c r="BEG18" s="247"/>
      <c r="BEH18" s="247"/>
      <c r="BEI18" s="247"/>
      <c r="BEJ18" s="247"/>
      <c r="BEK18" s="247"/>
      <c r="BEL18" s="247"/>
      <c r="BEM18" s="247"/>
      <c r="BEN18" s="247"/>
      <c r="BEO18" s="247"/>
      <c r="BEP18" s="247"/>
      <c r="BEQ18" s="247"/>
      <c r="BER18" s="247"/>
      <c r="BES18" s="247"/>
      <c r="BET18" s="247"/>
      <c r="BEU18" s="247"/>
      <c r="BEV18" s="247"/>
      <c r="BEW18" s="247"/>
      <c r="BEX18" s="247"/>
      <c r="BEY18" s="247"/>
      <c r="BEZ18" s="247"/>
      <c r="BFA18" s="247"/>
      <c r="BFB18" s="247"/>
      <c r="BFC18" s="247"/>
      <c r="BFD18" s="247"/>
      <c r="BFE18" s="247"/>
      <c r="BFF18" s="247"/>
      <c r="BFG18" s="247"/>
      <c r="BFH18" s="247"/>
      <c r="BFI18" s="247"/>
      <c r="BFJ18" s="247"/>
      <c r="BFK18" s="247"/>
      <c r="BFL18" s="247"/>
      <c r="BFM18" s="247"/>
      <c r="BFN18" s="247"/>
      <c r="BFO18" s="247"/>
      <c r="BFP18" s="247"/>
      <c r="BFQ18" s="247"/>
      <c r="BFR18" s="247"/>
      <c r="BFS18" s="247"/>
      <c r="BFT18" s="247"/>
      <c r="BFU18" s="247"/>
      <c r="BFV18" s="247"/>
      <c r="BFW18" s="247"/>
      <c r="BFX18" s="247"/>
      <c r="BFY18" s="247"/>
      <c r="BFZ18" s="247"/>
      <c r="BGA18" s="247"/>
      <c r="BGB18" s="247"/>
      <c r="BGC18" s="247"/>
      <c r="BGD18" s="247"/>
      <c r="BGE18" s="247"/>
      <c r="BGF18" s="247"/>
      <c r="BGG18" s="247"/>
      <c r="BGH18" s="247"/>
      <c r="BGI18" s="247"/>
      <c r="BGJ18" s="247"/>
      <c r="BGK18" s="247"/>
      <c r="BGL18" s="247"/>
      <c r="BGM18" s="247"/>
      <c r="BGN18" s="247"/>
      <c r="BGO18" s="247"/>
      <c r="BGP18" s="247"/>
      <c r="BGQ18" s="247"/>
      <c r="BGR18" s="247"/>
      <c r="BGS18" s="247"/>
      <c r="BGT18" s="247"/>
      <c r="BGU18" s="247"/>
      <c r="BGV18" s="247"/>
      <c r="BGW18" s="247"/>
      <c r="BGX18" s="247"/>
      <c r="BGY18" s="247"/>
      <c r="BGZ18" s="247"/>
      <c r="BHA18" s="247"/>
      <c r="BHB18" s="247"/>
      <c r="BHC18" s="247"/>
      <c r="BHD18" s="247"/>
      <c r="BHE18" s="247"/>
      <c r="BHF18" s="247"/>
      <c r="BHG18" s="247"/>
      <c r="BHH18" s="247"/>
      <c r="BHI18" s="247"/>
      <c r="BHJ18" s="247"/>
      <c r="BHK18" s="247"/>
      <c r="BHL18" s="247"/>
      <c r="BHM18" s="247"/>
      <c r="BHN18" s="247"/>
      <c r="BHO18" s="247"/>
      <c r="BHP18" s="247"/>
      <c r="BHQ18" s="247"/>
      <c r="BHR18" s="247"/>
      <c r="BHS18" s="247"/>
      <c r="BHT18" s="247"/>
      <c r="BHU18" s="247"/>
      <c r="BHV18" s="247"/>
      <c r="BHW18" s="247"/>
      <c r="BHX18" s="247"/>
      <c r="BHY18" s="247"/>
      <c r="BHZ18" s="247"/>
      <c r="BIA18" s="247"/>
      <c r="BIB18" s="247"/>
      <c r="BIC18" s="247"/>
      <c r="BID18" s="247"/>
      <c r="BIE18" s="247"/>
      <c r="BIF18" s="247"/>
      <c r="BIG18" s="247"/>
      <c r="BIH18" s="247"/>
      <c r="BII18" s="247"/>
      <c r="BIJ18" s="247"/>
      <c r="BIK18" s="247"/>
      <c r="BIL18" s="247"/>
      <c r="BIM18" s="247"/>
      <c r="BIN18" s="247"/>
      <c r="BIO18" s="247"/>
      <c r="BIP18" s="247"/>
      <c r="BIQ18" s="247"/>
      <c r="BIR18" s="247"/>
      <c r="BIS18" s="247"/>
      <c r="BIT18" s="247"/>
      <c r="BIU18" s="247"/>
      <c r="BIV18" s="247"/>
      <c r="BIW18" s="247"/>
      <c r="BIX18" s="247"/>
      <c r="BIY18" s="247"/>
      <c r="BIZ18" s="247"/>
      <c r="BJA18" s="247"/>
      <c r="BJB18" s="247"/>
      <c r="BJC18" s="247"/>
      <c r="BJD18" s="247"/>
      <c r="BJE18" s="247"/>
      <c r="BJF18" s="247"/>
      <c r="BJG18" s="247"/>
      <c r="BJH18" s="247"/>
      <c r="BJI18" s="247"/>
      <c r="BJJ18" s="247"/>
      <c r="BJK18" s="247"/>
      <c r="BJL18" s="247"/>
      <c r="BJM18" s="247"/>
      <c r="BJN18" s="247"/>
      <c r="BJO18" s="247"/>
      <c r="BJP18" s="247"/>
      <c r="BJQ18" s="247"/>
      <c r="BJR18" s="247"/>
      <c r="BJS18" s="247"/>
      <c r="BJT18" s="247"/>
      <c r="BJU18" s="247"/>
      <c r="BJV18" s="247"/>
      <c r="BJW18" s="247"/>
      <c r="BJX18" s="247"/>
      <c r="BJY18" s="247"/>
      <c r="BJZ18" s="247"/>
      <c r="BKA18" s="247"/>
      <c r="BKB18" s="247"/>
      <c r="BKC18" s="247"/>
      <c r="BKD18" s="247"/>
      <c r="BKE18" s="247"/>
      <c r="BKF18" s="247"/>
      <c r="BKG18" s="247"/>
      <c r="BKH18" s="247"/>
      <c r="BKI18" s="247"/>
      <c r="BKJ18" s="247"/>
      <c r="BKK18" s="247"/>
      <c r="BKL18" s="247"/>
      <c r="BKM18" s="247"/>
      <c r="BKN18" s="247"/>
      <c r="BKO18" s="247"/>
      <c r="BKP18" s="247"/>
      <c r="BKQ18" s="247"/>
      <c r="BKR18" s="247"/>
      <c r="BKS18" s="247"/>
      <c r="BKT18" s="247"/>
      <c r="BKU18" s="247"/>
      <c r="BKV18" s="247"/>
      <c r="BKW18" s="247"/>
      <c r="BKX18" s="247"/>
      <c r="BKY18" s="247"/>
      <c r="BKZ18" s="247"/>
      <c r="BLA18" s="247"/>
      <c r="BLB18" s="247"/>
      <c r="BLC18" s="247"/>
      <c r="BLD18" s="247"/>
      <c r="BLE18" s="247"/>
      <c r="BLF18" s="247"/>
      <c r="BLG18" s="247"/>
      <c r="BLH18" s="247"/>
      <c r="BLI18" s="247"/>
      <c r="BLJ18" s="247"/>
      <c r="BLK18" s="247"/>
      <c r="BLL18" s="247"/>
      <c r="BLM18" s="247"/>
      <c r="BLN18" s="247"/>
      <c r="BLO18" s="247"/>
      <c r="BLP18" s="247"/>
      <c r="BLQ18" s="247"/>
      <c r="BLR18" s="247"/>
      <c r="BLS18" s="247"/>
      <c r="BLT18" s="247"/>
      <c r="BLU18" s="247"/>
      <c r="BLV18" s="247"/>
      <c r="BLW18" s="247"/>
      <c r="BLX18" s="247"/>
      <c r="BLY18" s="247"/>
      <c r="BLZ18" s="247"/>
      <c r="BMA18" s="247"/>
      <c r="BMB18" s="247"/>
      <c r="BMC18" s="247"/>
      <c r="BMD18" s="247"/>
      <c r="BME18" s="247"/>
      <c r="BMF18" s="247"/>
      <c r="BMG18" s="247"/>
      <c r="BMH18" s="247"/>
      <c r="BMI18" s="247"/>
      <c r="BMJ18" s="247"/>
      <c r="BMK18" s="247"/>
      <c r="BML18" s="247"/>
      <c r="BMM18" s="247"/>
      <c r="BMN18" s="247"/>
      <c r="BMO18" s="247"/>
      <c r="BMP18" s="247"/>
      <c r="BMQ18" s="247"/>
      <c r="BMR18" s="247"/>
      <c r="BMS18" s="247"/>
      <c r="BMT18" s="247"/>
      <c r="BMU18" s="247"/>
      <c r="BMV18" s="247"/>
      <c r="BMW18" s="247"/>
      <c r="BMX18" s="247"/>
      <c r="BMY18" s="247"/>
      <c r="BMZ18" s="247"/>
      <c r="BNA18" s="247"/>
      <c r="BNB18" s="247"/>
      <c r="BNC18" s="247"/>
      <c r="BND18" s="247"/>
      <c r="BNE18" s="247"/>
      <c r="BNF18" s="247"/>
      <c r="BNG18" s="247"/>
      <c r="BNH18" s="247"/>
      <c r="BNI18" s="247"/>
      <c r="BNJ18" s="247"/>
      <c r="BNK18" s="247"/>
      <c r="BNL18" s="247"/>
      <c r="BNM18" s="247"/>
      <c r="BNN18" s="247"/>
      <c r="BNO18" s="247"/>
      <c r="BNP18" s="247"/>
      <c r="BNQ18" s="247"/>
      <c r="BNR18" s="247"/>
      <c r="BNS18" s="247"/>
      <c r="BNT18" s="247"/>
      <c r="BNU18" s="247"/>
      <c r="BNV18" s="247"/>
      <c r="BNW18" s="247"/>
      <c r="BNX18" s="247"/>
      <c r="BNY18" s="247"/>
      <c r="BNZ18" s="247"/>
      <c r="BOA18" s="247"/>
      <c r="BOB18" s="247"/>
      <c r="BOC18" s="247"/>
      <c r="BOD18" s="247"/>
      <c r="BOE18" s="247"/>
      <c r="BOF18" s="247"/>
      <c r="BOG18" s="247"/>
      <c r="BOH18" s="247"/>
      <c r="BOI18" s="247"/>
      <c r="BOJ18" s="247"/>
      <c r="BOK18" s="247"/>
      <c r="BOL18" s="247"/>
      <c r="BOM18" s="247"/>
      <c r="BON18" s="247"/>
      <c r="BOO18" s="247"/>
      <c r="BOP18" s="247"/>
      <c r="BOQ18" s="247"/>
      <c r="BOR18" s="247"/>
      <c r="BOS18" s="247"/>
      <c r="BOT18" s="247"/>
      <c r="BOU18" s="247"/>
      <c r="BOV18" s="247"/>
      <c r="BOW18" s="247"/>
      <c r="BOX18" s="247"/>
      <c r="BOY18" s="247"/>
      <c r="BOZ18" s="247"/>
      <c r="BPA18" s="247"/>
      <c r="BPB18" s="247"/>
      <c r="BPC18" s="247"/>
      <c r="BPD18" s="247"/>
      <c r="BPE18" s="247"/>
      <c r="BPF18" s="247"/>
      <c r="BPG18" s="247"/>
      <c r="BPH18" s="247"/>
      <c r="BPI18" s="247"/>
      <c r="BPJ18" s="247"/>
      <c r="BPK18" s="247"/>
      <c r="BPL18" s="247"/>
      <c r="BPM18" s="247"/>
      <c r="BPN18" s="247"/>
      <c r="BPO18" s="247"/>
      <c r="BPP18" s="247"/>
      <c r="BPQ18" s="247"/>
      <c r="BPR18" s="247"/>
      <c r="BPS18" s="247"/>
      <c r="BPT18" s="247"/>
      <c r="BPU18" s="247"/>
      <c r="BPV18" s="247"/>
      <c r="BPW18" s="247"/>
      <c r="BPX18" s="247"/>
      <c r="BPY18" s="247"/>
      <c r="BPZ18" s="247"/>
      <c r="BQA18" s="247"/>
      <c r="BQB18" s="247"/>
      <c r="BQC18" s="247"/>
      <c r="BQD18" s="247"/>
      <c r="BQE18" s="247"/>
      <c r="BQF18" s="247"/>
      <c r="BQG18" s="247"/>
      <c r="BQH18" s="247"/>
      <c r="BQI18" s="247"/>
      <c r="BQJ18" s="247"/>
      <c r="BQK18" s="247"/>
      <c r="BQL18" s="247"/>
      <c r="BQM18" s="247"/>
      <c r="BQN18" s="247"/>
      <c r="BQO18" s="247"/>
      <c r="BQP18" s="247"/>
      <c r="BQQ18" s="247"/>
      <c r="BQR18" s="247"/>
      <c r="BQS18" s="247"/>
      <c r="BQT18" s="247"/>
      <c r="BQU18" s="247"/>
      <c r="BQV18" s="247"/>
      <c r="BQW18" s="247"/>
      <c r="BQX18" s="247"/>
      <c r="BQY18" s="247"/>
      <c r="BQZ18" s="247"/>
      <c r="BRA18" s="247"/>
      <c r="BRB18" s="247"/>
      <c r="BRC18" s="247"/>
      <c r="BRD18" s="247"/>
      <c r="BRE18" s="247"/>
      <c r="BRF18" s="247"/>
      <c r="BRG18" s="247"/>
      <c r="BRH18" s="247"/>
      <c r="BRI18" s="247"/>
      <c r="BRJ18" s="247"/>
      <c r="BRK18" s="247"/>
      <c r="BRL18" s="247"/>
      <c r="BRM18" s="247"/>
      <c r="BRN18" s="247"/>
      <c r="BRO18" s="247"/>
      <c r="BRP18" s="247"/>
      <c r="BRQ18" s="247"/>
      <c r="BRR18" s="247"/>
      <c r="BRS18" s="247"/>
      <c r="BRT18" s="247"/>
      <c r="BRU18" s="247"/>
      <c r="BRV18" s="247"/>
      <c r="BRW18" s="247"/>
      <c r="BRX18" s="247"/>
      <c r="BRY18" s="247"/>
      <c r="BRZ18" s="247"/>
      <c r="BSA18" s="247"/>
      <c r="BSB18" s="247"/>
      <c r="BSC18" s="247"/>
      <c r="BSD18" s="247"/>
      <c r="BSE18" s="247"/>
      <c r="BSF18" s="247"/>
      <c r="BSG18" s="247"/>
      <c r="BSH18" s="247"/>
      <c r="BSI18" s="247"/>
      <c r="BSJ18" s="247"/>
      <c r="BSK18" s="247"/>
      <c r="BSL18" s="247"/>
      <c r="BSM18" s="247"/>
      <c r="BSN18" s="247"/>
      <c r="BSO18" s="247"/>
      <c r="BSP18" s="247"/>
      <c r="BSQ18" s="247"/>
      <c r="BSR18" s="247"/>
      <c r="BSS18" s="247"/>
      <c r="BST18" s="247"/>
      <c r="BSU18" s="247"/>
      <c r="BSV18" s="247"/>
      <c r="BSW18" s="247"/>
      <c r="BSX18" s="247"/>
      <c r="BSY18" s="247"/>
      <c r="BSZ18" s="247"/>
      <c r="BTA18" s="247"/>
      <c r="BTB18" s="247"/>
      <c r="BTC18" s="247"/>
      <c r="BTD18" s="247"/>
      <c r="BTE18" s="247"/>
      <c r="BTF18" s="247"/>
      <c r="BTG18" s="247"/>
      <c r="BTH18" s="247"/>
      <c r="BTI18" s="247"/>
      <c r="BTJ18" s="247"/>
      <c r="BTK18" s="247"/>
      <c r="BTL18" s="247"/>
      <c r="BTM18" s="247"/>
      <c r="BTN18" s="247"/>
      <c r="BTO18" s="247"/>
      <c r="BTP18" s="247"/>
      <c r="BTQ18" s="247"/>
      <c r="BTR18" s="247"/>
      <c r="BTS18" s="247"/>
      <c r="BTT18" s="247"/>
      <c r="BTU18" s="247"/>
      <c r="BTV18" s="247"/>
      <c r="BTW18" s="247"/>
      <c r="BTX18" s="247"/>
      <c r="BTY18" s="247"/>
      <c r="BTZ18" s="247"/>
      <c r="BUA18" s="247"/>
      <c r="BUB18" s="247"/>
      <c r="BUC18" s="247"/>
      <c r="BUD18" s="247"/>
      <c r="BUE18" s="247"/>
      <c r="BUF18" s="247"/>
      <c r="BUG18" s="247"/>
      <c r="BUH18" s="247"/>
      <c r="BUI18" s="247"/>
      <c r="BUJ18" s="247"/>
      <c r="BUK18" s="247"/>
      <c r="BUL18" s="247"/>
      <c r="BUM18" s="247"/>
      <c r="BUN18" s="247"/>
      <c r="BUO18" s="247"/>
      <c r="BUP18" s="247"/>
      <c r="BUQ18" s="247"/>
      <c r="BUR18" s="247"/>
      <c r="BUS18" s="247"/>
      <c r="BUT18" s="247"/>
      <c r="BUU18" s="247"/>
      <c r="BUV18" s="247"/>
      <c r="BUW18" s="247"/>
      <c r="BUX18" s="247"/>
      <c r="BUY18" s="247"/>
      <c r="BUZ18" s="247"/>
      <c r="BVA18" s="247"/>
      <c r="BVB18" s="247"/>
      <c r="BVC18" s="247"/>
      <c r="BVD18" s="247"/>
      <c r="BVE18" s="247"/>
      <c r="BVF18" s="247"/>
      <c r="BVG18" s="247"/>
      <c r="BVH18" s="247"/>
      <c r="BVI18" s="247"/>
      <c r="BVJ18" s="247"/>
      <c r="BVK18" s="247"/>
      <c r="BVL18" s="247"/>
      <c r="BVM18" s="247"/>
      <c r="BVN18" s="247"/>
      <c r="BVO18" s="247"/>
      <c r="BVP18" s="247"/>
      <c r="BVQ18" s="247"/>
      <c r="BVR18" s="247"/>
      <c r="BVS18" s="247"/>
      <c r="BVT18" s="247"/>
      <c r="BVU18" s="247"/>
      <c r="BVV18" s="247"/>
      <c r="BVW18" s="247"/>
      <c r="BVX18" s="247"/>
      <c r="BVY18" s="247"/>
      <c r="BVZ18" s="247"/>
      <c r="BWA18" s="247"/>
      <c r="BWB18" s="247"/>
      <c r="BWC18" s="247"/>
      <c r="BWD18" s="247"/>
      <c r="BWE18" s="247"/>
      <c r="BWF18" s="247"/>
      <c r="BWG18" s="247"/>
      <c r="BWH18" s="247"/>
      <c r="BWI18" s="247"/>
      <c r="BWJ18" s="247"/>
      <c r="BWK18" s="247"/>
      <c r="BWL18" s="247"/>
      <c r="BWM18" s="247"/>
      <c r="BWN18" s="247"/>
      <c r="BWO18" s="247"/>
      <c r="BWP18" s="247"/>
      <c r="BWQ18" s="247"/>
      <c r="BWR18" s="247"/>
      <c r="BWS18" s="247"/>
      <c r="BWT18" s="247"/>
      <c r="BWU18" s="247"/>
      <c r="BWV18" s="247"/>
      <c r="BWW18" s="247"/>
      <c r="BWX18" s="247"/>
      <c r="BWY18" s="247"/>
      <c r="BWZ18" s="247"/>
      <c r="BXA18" s="247"/>
      <c r="BXB18" s="247"/>
      <c r="BXC18" s="247"/>
      <c r="BXD18" s="247"/>
      <c r="BXE18" s="247"/>
      <c r="BXF18" s="247"/>
      <c r="BXG18" s="247"/>
      <c r="BXH18" s="247"/>
      <c r="BXI18" s="247"/>
      <c r="BXJ18" s="247"/>
      <c r="BXK18" s="247"/>
      <c r="BXL18" s="247"/>
      <c r="BXM18" s="247"/>
      <c r="BXN18" s="247"/>
      <c r="BXO18" s="247"/>
      <c r="BXP18" s="247"/>
      <c r="BXQ18" s="247"/>
      <c r="BXR18" s="247"/>
      <c r="BXS18" s="247"/>
      <c r="BXT18" s="247"/>
      <c r="BXU18" s="247"/>
      <c r="BXV18" s="247"/>
      <c r="BXW18" s="247"/>
      <c r="BXX18" s="247"/>
      <c r="BXY18" s="247"/>
      <c r="BXZ18" s="247"/>
      <c r="BYA18" s="247"/>
      <c r="BYB18" s="247"/>
      <c r="BYC18" s="247"/>
      <c r="BYD18" s="247"/>
      <c r="BYE18" s="247"/>
      <c r="BYF18" s="247"/>
      <c r="BYG18" s="247"/>
      <c r="BYH18" s="247"/>
      <c r="BYI18" s="247"/>
      <c r="BYJ18" s="247"/>
      <c r="BYK18" s="247"/>
      <c r="BYL18" s="247"/>
      <c r="BYM18" s="247"/>
      <c r="BYN18" s="247"/>
      <c r="BYO18" s="247"/>
      <c r="BYP18" s="247"/>
      <c r="BYQ18" s="247"/>
      <c r="BYR18" s="247"/>
      <c r="BYS18" s="247"/>
      <c r="BYT18" s="247"/>
      <c r="BYU18" s="247"/>
      <c r="BYV18" s="247"/>
      <c r="BYW18" s="247"/>
      <c r="BYX18" s="247"/>
      <c r="BYY18" s="247"/>
      <c r="BYZ18" s="247"/>
      <c r="BZA18" s="247"/>
      <c r="BZB18" s="247"/>
      <c r="BZC18" s="247"/>
      <c r="BZD18" s="247"/>
      <c r="BZE18" s="247"/>
      <c r="BZF18" s="247"/>
      <c r="BZG18" s="247"/>
      <c r="BZH18" s="247"/>
      <c r="BZI18" s="247"/>
      <c r="BZJ18" s="247"/>
      <c r="BZK18" s="247"/>
      <c r="BZL18" s="247"/>
      <c r="BZM18" s="247"/>
      <c r="BZN18" s="247"/>
      <c r="BZO18" s="247"/>
      <c r="BZP18" s="247"/>
      <c r="BZQ18" s="247"/>
      <c r="BZR18" s="247"/>
      <c r="BZS18" s="247"/>
      <c r="BZT18" s="247"/>
      <c r="BZU18" s="247"/>
      <c r="BZV18" s="247"/>
      <c r="BZW18" s="247"/>
      <c r="BZX18" s="247"/>
      <c r="BZY18" s="247"/>
      <c r="BZZ18" s="247"/>
      <c r="CAA18" s="247"/>
      <c r="CAB18" s="247"/>
      <c r="CAC18" s="247"/>
      <c r="CAD18" s="247"/>
      <c r="CAE18" s="247"/>
      <c r="CAF18" s="247"/>
      <c r="CAG18" s="247"/>
      <c r="CAH18" s="247"/>
      <c r="CAI18" s="247"/>
      <c r="CAJ18" s="247"/>
      <c r="CAK18" s="247"/>
      <c r="CAL18" s="247"/>
      <c r="CAM18" s="247"/>
      <c r="CAN18" s="247"/>
      <c r="CAO18" s="247"/>
      <c r="CAP18" s="247"/>
      <c r="CAQ18" s="247"/>
      <c r="CAR18" s="247"/>
      <c r="CAS18" s="247"/>
      <c r="CAT18" s="247"/>
      <c r="CAU18" s="247"/>
      <c r="CAV18" s="247"/>
      <c r="CAW18" s="247"/>
      <c r="CAX18" s="247"/>
      <c r="CAY18" s="247"/>
      <c r="CAZ18" s="247"/>
      <c r="CBA18" s="247"/>
      <c r="CBB18" s="247"/>
      <c r="CBC18" s="247"/>
      <c r="CBD18" s="247"/>
      <c r="CBE18" s="247"/>
      <c r="CBF18" s="247"/>
      <c r="CBG18" s="247"/>
      <c r="CBH18" s="247"/>
      <c r="CBI18" s="247"/>
      <c r="CBJ18" s="247"/>
      <c r="CBK18" s="247"/>
      <c r="CBL18" s="247"/>
      <c r="CBM18" s="247"/>
      <c r="CBN18" s="247"/>
      <c r="CBO18" s="247"/>
      <c r="CBP18" s="247"/>
      <c r="CBQ18" s="247"/>
      <c r="CBR18" s="247"/>
      <c r="CBS18" s="247"/>
      <c r="CBT18" s="247"/>
      <c r="CBU18" s="247"/>
      <c r="CBV18" s="247"/>
      <c r="CBW18" s="247"/>
      <c r="CBX18" s="247"/>
      <c r="CBY18" s="247"/>
      <c r="CBZ18" s="247"/>
      <c r="CCA18" s="247"/>
      <c r="CCB18" s="247"/>
      <c r="CCC18" s="247"/>
      <c r="CCD18" s="247"/>
      <c r="CCE18" s="247"/>
      <c r="CCF18" s="247"/>
      <c r="CCG18" s="247"/>
      <c r="CCH18" s="247"/>
      <c r="CCI18" s="247"/>
      <c r="CCJ18" s="247"/>
      <c r="CCK18" s="247"/>
      <c r="CCL18" s="247"/>
      <c r="CCM18" s="247"/>
      <c r="CCN18" s="247"/>
      <c r="CCO18" s="247"/>
      <c r="CCP18" s="247"/>
      <c r="CCQ18" s="247"/>
      <c r="CCR18" s="247"/>
      <c r="CCS18" s="247"/>
      <c r="CCT18" s="247"/>
      <c r="CCU18" s="247"/>
      <c r="CCV18" s="247"/>
      <c r="CCW18" s="247"/>
      <c r="CCX18" s="247"/>
      <c r="CCY18" s="247"/>
      <c r="CCZ18" s="247"/>
      <c r="CDA18" s="247"/>
      <c r="CDB18" s="247"/>
      <c r="CDC18" s="247"/>
      <c r="CDD18" s="247"/>
      <c r="CDE18" s="247"/>
      <c r="CDF18" s="247"/>
      <c r="CDG18" s="247"/>
      <c r="CDH18" s="247"/>
      <c r="CDI18" s="247"/>
      <c r="CDJ18" s="247"/>
      <c r="CDK18" s="247"/>
      <c r="CDL18" s="247"/>
      <c r="CDM18" s="247"/>
      <c r="CDN18" s="247"/>
      <c r="CDO18" s="247"/>
      <c r="CDP18" s="247"/>
      <c r="CDQ18" s="247"/>
      <c r="CDR18" s="247"/>
      <c r="CDS18" s="247"/>
      <c r="CDT18" s="247"/>
      <c r="CDU18" s="247"/>
      <c r="CDV18" s="247"/>
      <c r="CDW18" s="247"/>
      <c r="CDX18" s="247"/>
      <c r="CDY18" s="247"/>
      <c r="CDZ18" s="247"/>
      <c r="CEA18" s="247"/>
      <c r="CEB18" s="247"/>
      <c r="CEC18" s="247"/>
      <c r="CED18" s="247"/>
      <c r="CEE18" s="247"/>
      <c r="CEF18" s="247"/>
      <c r="CEG18" s="247"/>
      <c r="CEH18" s="247"/>
      <c r="CEI18" s="247"/>
      <c r="CEJ18" s="247"/>
      <c r="CEK18" s="247"/>
      <c r="CEL18" s="247"/>
      <c r="CEM18" s="247"/>
      <c r="CEN18" s="247"/>
      <c r="CEO18" s="247"/>
      <c r="CEP18" s="247"/>
      <c r="CEQ18" s="247"/>
      <c r="CER18" s="247"/>
      <c r="CES18" s="247"/>
      <c r="CET18" s="247"/>
      <c r="CEU18" s="247"/>
      <c r="CEV18" s="247"/>
      <c r="CEW18" s="247"/>
      <c r="CEX18" s="247"/>
      <c r="CEY18" s="247"/>
      <c r="CEZ18" s="247"/>
      <c r="CFA18" s="247"/>
      <c r="CFB18" s="247"/>
      <c r="CFC18" s="247"/>
      <c r="CFD18" s="247"/>
      <c r="CFE18" s="247"/>
      <c r="CFF18" s="247"/>
      <c r="CFG18" s="247"/>
      <c r="CFH18" s="247"/>
      <c r="CFI18" s="247"/>
      <c r="CFJ18" s="247"/>
      <c r="CFK18" s="247"/>
      <c r="CFL18" s="247"/>
      <c r="CFM18" s="247"/>
      <c r="CFN18" s="247"/>
      <c r="CFO18" s="247"/>
      <c r="CFP18" s="247"/>
      <c r="CFQ18" s="247"/>
      <c r="CFR18" s="247"/>
      <c r="CFS18" s="247"/>
      <c r="CFT18" s="247"/>
      <c r="CFU18" s="247"/>
      <c r="CFV18" s="247"/>
      <c r="CFW18" s="247"/>
      <c r="CFX18" s="247"/>
      <c r="CFY18" s="247"/>
      <c r="CFZ18" s="247"/>
      <c r="CGA18" s="247"/>
      <c r="CGB18" s="247"/>
      <c r="CGC18" s="247"/>
      <c r="CGD18" s="247"/>
      <c r="CGE18" s="247"/>
      <c r="CGF18" s="247"/>
      <c r="CGG18" s="247"/>
      <c r="CGH18" s="247"/>
      <c r="CGI18" s="247"/>
      <c r="CGJ18" s="247"/>
      <c r="CGK18" s="247"/>
      <c r="CGL18" s="247"/>
      <c r="CGM18" s="247"/>
      <c r="CGN18" s="247"/>
      <c r="CGO18" s="247"/>
      <c r="CGP18" s="247"/>
      <c r="CGQ18" s="247"/>
      <c r="CGR18" s="247"/>
      <c r="CGS18" s="247"/>
      <c r="CGT18" s="247"/>
      <c r="CGU18" s="247"/>
      <c r="CGV18" s="247"/>
      <c r="CGW18" s="247"/>
      <c r="CGX18" s="247"/>
      <c r="CGY18" s="247"/>
      <c r="CGZ18" s="247"/>
      <c r="CHA18" s="247"/>
      <c r="CHB18" s="247"/>
      <c r="CHC18" s="247"/>
      <c r="CHD18" s="247"/>
      <c r="CHE18" s="247"/>
      <c r="CHF18" s="247"/>
      <c r="CHG18" s="247"/>
      <c r="CHH18" s="247"/>
      <c r="CHI18" s="247"/>
      <c r="CHJ18" s="247"/>
      <c r="CHK18" s="247"/>
      <c r="CHL18" s="247"/>
      <c r="CHM18" s="247"/>
      <c r="CHN18" s="247"/>
      <c r="CHO18" s="247"/>
      <c r="CHP18" s="247"/>
      <c r="CHQ18" s="247"/>
      <c r="CHR18" s="247"/>
      <c r="CHS18" s="247"/>
      <c r="CHT18" s="247"/>
      <c r="CHU18" s="247"/>
      <c r="CHV18" s="247"/>
      <c r="CHW18" s="247"/>
      <c r="CHX18" s="247"/>
      <c r="CHY18" s="247"/>
      <c r="CHZ18" s="247"/>
      <c r="CIA18" s="247"/>
      <c r="CIB18" s="247"/>
      <c r="CIC18" s="247"/>
      <c r="CID18" s="247"/>
      <c r="CIE18" s="247"/>
      <c r="CIF18" s="247"/>
      <c r="CIG18" s="247"/>
      <c r="CIH18" s="247"/>
      <c r="CII18" s="247"/>
      <c r="CIJ18" s="247"/>
      <c r="CIK18" s="247"/>
      <c r="CIL18" s="247"/>
      <c r="CIM18" s="247"/>
      <c r="CIN18" s="247"/>
      <c r="CIO18" s="247"/>
      <c r="CIP18" s="247"/>
      <c r="CIQ18" s="247"/>
      <c r="CIR18" s="247"/>
      <c r="CIS18" s="247"/>
      <c r="CIT18" s="247"/>
      <c r="CIU18" s="247"/>
      <c r="CIV18" s="247"/>
      <c r="CIW18" s="247"/>
      <c r="CIX18" s="247"/>
      <c r="CIY18" s="247"/>
      <c r="CIZ18" s="247"/>
      <c r="CJA18" s="247"/>
      <c r="CJB18" s="247"/>
      <c r="CJC18" s="247"/>
      <c r="CJD18" s="247"/>
      <c r="CJE18" s="247"/>
      <c r="CJF18" s="247"/>
      <c r="CJG18" s="247"/>
      <c r="CJH18" s="247"/>
      <c r="CJI18" s="247"/>
      <c r="CJJ18" s="247"/>
      <c r="CJK18" s="247"/>
      <c r="CJL18" s="247"/>
      <c r="CJM18" s="247"/>
      <c r="CJN18" s="247"/>
      <c r="CJO18" s="247"/>
      <c r="CJP18" s="247"/>
      <c r="CJQ18" s="247"/>
      <c r="CJR18" s="247"/>
      <c r="CJS18" s="247"/>
      <c r="CJT18" s="247"/>
      <c r="CJU18" s="247"/>
      <c r="CJV18" s="247"/>
      <c r="CJW18" s="247"/>
      <c r="CJX18" s="247"/>
      <c r="CJY18" s="247"/>
      <c r="CJZ18" s="247"/>
      <c r="CKA18" s="247"/>
      <c r="CKB18" s="247"/>
      <c r="CKC18" s="247"/>
      <c r="CKD18" s="247"/>
      <c r="CKE18" s="247"/>
      <c r="CKF18" s="247"/>
      <c r="CKG18" s="247"/>
      <c r="CKH18" s="247"/>
      <c r="CKI18" s="247"/>
      <c r="CKJ18" s="247"/>
      <c r="CKK18" s="247"/>
      <c r="CKL18" s="247"/>
      <c r="CKM18" s="247"/>
      <c r="CKN18" s="247"/>
      <c r="CKO18" s="247"/>
      <c r="CKP18" s="247"/>
      <c r="CKQ18" s="247"/>
      <c r="CKR18" s="247"/>
      <c r="CKS18" s="247"/>
      <c r="CKT18" s="247"/>
      <c r="CKU18" s="247"/>
      <c r="CKV18" s="247"/>
      <c r="CKW18" s="247"/>
      <c r="CKX18" s="247"/>
      <c r="CKY18" s="247"/>
      <c r="CKZ18" s="247"/>
      <c r="CLA18" s="247"/>
      <c r="CLB18" s="247"/>
      <c r="CLC18" s="247"/>
      <c r="CLD18" s="247"/>
      <c r="CLE18" s="247"/>
      <c r="CLF18" s="247"/>
      <c r="CLG18" s="247"/>
      <c r="CLH18" s="247"/>
      <c r="CLI18" s="247"/>
      <c r="CLJ18" s="247"/>
      <c r="CLK18" s="247"/>
      <c r="CLL18" s="247"/>
      <c r="CLM18" s="247"/>
      <c r="CLN18" s="247"/>
      <c r="CLO18" s="247"/>
      <c r="CLP18" s="247"/>
      <c r="CLQ18" s="247"/>
      <c r="CLR18" s="247"/>
      <c r="CLS18" s="247"/>
      <c r="CLT18" s="247"/>
      <c r="CLU18" s="247"/>
      <c r="CLV18" s="247"/>
      <c r="CLW18" s="247"/>
      <c r="CLX18" s="247"/>
      <c r="CLY18" s="247"/>
      <c r="CLZ18" s="247"/>
      <c r="CMA18" s="247"/>
      <c r="CMB18" s="247"/>
      <c r="CMC18" s="247"/>
      <c r="CMD18" s="247"/>
      <c r="CME18" s="247"/>
      <c r="CMF18" s="247"/>
      <c r="CMG18" s="247"/>
      <c r="CMH18" s="247"/>
      <c r="CMI18" s="247"/>
      <c r="CMJ18" s="247"/>
      <c r="CMK18" s="247"/>
      <c r="CML18" s="247"/>
      <c r="CMM18" s="247"/>
      <c r="CMN18" s="247"/>
      <c r="CMO18" s="247"/>
      <c r="CMP18" s="247"/>
      <c r="CMQ18" s="247"/>
      <c r="CMR18" s="247"/>
      <c r="CMS18" s="247"/>
      <c r="CMT18" s="247"/>
      <c r="CMU18" s="247"/>
      <c r="CMV18" s="247"/>
      <c r="CMW18" s="247"/>
      <c r="CMX18" s="247"/>
      <c r="CMY18" s="247"/>
      <c r="CMZ18" s="247"/>
      <c r="CNA18" s="247"/>
      <c r="CNB18" s="247"/>
      <c r="CNC18" s="247"/>
      <c r="CND18" s="247"/>
      <c r="CNE18" s="247"/>
      <c r="CNF18" s="247"/>
      <c r="CNG18" s="247"/>
      <c r="CNH18" s="247"/>
      <c r="CNI18" s="247"/>
      <c r="CNJ18" s="247"/>
      <c r="CNK18" s="247"/>
      <c r="CNL18" s="247"/>
      <c r="CNM18" s="247"/>
      <c r="CNN18" s="247"/>
      <c r="CNO18" s="247"/>
      <c r="CNP18" s="247"/>
      <c r="CNQ18" s="247"/>
      <c r="CNR18" s="247"/>
      <c r="CNS18" s="247"/>
      <c r="CNT18" s="247"/>
      <c r="CNU18" s="247"/>
      <c r="CNV18" s="247"/>
      <c r="CNW18" s="247"/>
      <c r="CNX18" s="247"/>
      <c r="CNY18" s="247"/>
      <c r="CNZ18" s="247"/>
      <c r="COA18" s="247"/>
      <c r="COB18" s="247"/>
      <c r="COC18" s="247"/>
      <c r="COD18" s="247"/>
      <c r="COE18" s="247"/>
      <c r="COF18" s="247"/>
      <c r="COG18" s="247"/>
      <c r="COH18" s="247"/>
      <c r="COI18" s="247"/>
      <c r="COJ18" s="247"/>
      <c r="COK18" s="247"/>
      <c r="COL18" s="247"/>
      <c r="COM18" s="247"/>
      <c r="CON18" s="247"/>
      <c r="COO18" s="247"/>
      <c r="COP18" s="247"/>
      <c r="COQ18" s="247"/>
      <c r="COR18" s="247"/>
      <c r="COS18" s="247"/>
      <c r="COT18" s="247"/>
      <c r="COU18" s="247"/>
      <c r="COV18" s="247"/>
      <c r="COW18" s="247"/>
      <c r="COX18" s="247"/>
      <c r="COY18" s="247"/>
      <c r="COZ18" s="247"/>
      <c r="CPA18" s="247"/>
      <c r="CPB18" s="247"/>
      <c r="CPC18" s="247"/>
      <c r="CPD18" s="247"/>
      <c r="CPE18" s="247"/>
      <c r="CPF18" s="247"/>
      <c r="CPG18" s="247"/>
      <c r="CPH18" s="247"/>
      <c r="CPI18" s="247"/>
      <c r="CPJ18" s="247"/>
      <c r="CPK18" s="247"/>
      <c r="CPL18" s="247"/>
      <c r="CPM18" s="247"/>
      <c r="CPN18" s="247"/>
      <c r="CPO18" s="247"/>
      <c r="CPP18" s="247"/>
      <c r="CPQ18" s="247"/>
      <c r="CPR18" s="247"/>
      <c r="CPS18" s="247"/>
      <c r="CPT18" s="247"/>
      <c r="CPU18" s="247"/>
      <c r="CPV18" s="247"/>
      <c r="CPW18" s="247"/>
      <c r="CPX18" s="247"/>
      <c r="CPY18" s="247"/>
      <c r="CPZ18" s="247"/>
      <c r="CQA18" s="247"/>
      <c r="CQB18" s="247"/>
      <c r="CQC18" s="247"/>
      <c r="CQD18" s="247"/>
      <c r="CQE18" s="247"/>
      <c r="CQF18" s="247"/>
      <c r="CQG18" s="247"/>
      <c r="CQH18" s="247"/>
      <c r="CQI18" s="247"/>
      <c r="CQJ18" s="247"/>
      <c r="CQK18" s="247"/>
      <c r="CQL18" s="247"/>
      <c r="CQM18" s="247"/>
      <c r="CQN18" s="247"/>
      <c r="CQO18" s="247"/>
      <c r="CQP18" s="247"/>
      <c r="CQQ18" s="247"/>
      <c r="CQR18" s="247"/>
      <c r="CQS18" s="247"/>
      <c r="CQT18" s="247"/>
      <c r="CQU18" s="247"/>
      <c r="CQV18" s="247"/>
      <c r="CQW18" s="247"/>
      <c r="CQX18" s="247"/>
      <c r="CQY18" s="247"/>
      <c r="CQZ18" s="247"/>
      <c r="CRA18" s="247"/>
      <c r="CRB18" s="247"/>
      <c r="CRC18" s="247"/>
      <c r="CRD18" s="247"/>
      <c r="CRE18" s="247"/>
      <c r="CRF18" s="247"/>
      <c r="CRG18" s="247"/>
      <c r="CRH18" s="247"/>
      <c r="CRI18" s="247"/>
      <c r="CRJ18" s="247"/>
      <c r="CRK18" s="247"/>
      <c r="CRL18" s="247"/>
      <c r="CRM18" s="247"/>
      <c r="CRN18" s="247"/>
      <c r="CRO18" s="247"/>
      <c r="CRP18" s="247"/>
      <c r="CRQ18" s="247"/>
      <c r="CRR18" s="247"/>
      <c r="CRS18" s="247"/>
      <c r="CRT18" s="247"/>
      <c r="CRU18" s="247"/>
      <c r="CRV18" s="247"/>
      <c r="CRW18" s="247"/>
      <c r="CRX18" s="247"/>
      <c r="CRY18" s="247"/>
      <c r="CRZ18" s="247"/>
      <c r="CSA18" s="247"/>
      <c r="CSB18" s="247"/>
      <c r="CSC18" s="247"/>
      <c r="CSD18" s="247"/>
      <c r="CSE18" s="247"/>
      <c r="CSF18" s="247"/>
      <c r="CSG18" s="247"/>
      <c r="CSH18" s="247"/>
      <c r="CSI18" s="247"/>
      <c r="CSJ18" s="247"/>
      <c r="CSK18" s="247"/>
      <c r="CSL18" s="247"/>
      <c r="CSM18" s="247"/>
      <c r="CSN18" s="247"/>
      <c r="CSO18" s="247"/>
      <c r="CSP18" s="247"/>
      <c r="CSQ18" s="247"/>
      <c r="CSR18" s="247"/>
      <c r="CSS18" s="247"/>
      <c r="CST18" s="247"/>
      <c r="CSU18" s="247"/>
      <c r="CSV18" s="247"/>
      <c r="CSW18" s="247"/>
      <c r="CSX18" s="247"/>
      <c r="CSY18" s="247"/>
      <c r="CSZ18" s="247"/>
      <c r="CTA18" s="247"/>
      <c r="CTB18" s="247"/>
      <c r="CTC18" s="247"/>
      <c r="CTD18" s="247"/>
      <c r="CTE18" s="247"/>
      <c r="CTF18" s="247"/>
      <c r="CTG18" s="247"/>
      <c r="CTH18" s="247"/>
      <c r="CTI18" s="247"/>
      <c r="CTJ18" s="247"/>
      <c r="CTK18" s="247"/>
      <c r="CTL18" s="247"/>
      <c r="CTM18" s="247"/>
      <c r="CTN18" s="247"/>
      <c r="CTO18" s="247"/>
      <c r="CTP18" s="247"/>
      <c r="CTQ18" s="247"/>
      <c r="CTR18" s="247"/>
      <c r="CTS18" s="247"/>
      <c r="CTT18" s="247"/>
      <c r="CTU18" s="247"/>
      <c r="CTV18" s="247"/>
      <c r="CTW18" s="247"/>
      <c r="CTX18" s="247"/>
      <c r="CTY18" s="247"/>
      <c r="CTZ18" s="247"/>
      <c r="CUA18" s="247"/>
      <c r="CUB18" s="247"/>
      <c r="CUC18" s="247"/>
      <c r="CUD18" s="247"/>
      <c r="CUE18" s="247"/>
      <c r="CUF18" s="247"/>
      <c r="CUG18" s="247"/>
      <c r="CUH18" s="247"/>
      <c r="CUI18" s="247"/>
      <c r="CUJ18" s="247"/>
      <c r="CUK18" s="247"/>
      <c r="CUL18" s="247"/>
      <c r="CUM18" s="247"/>
      <c r="CUN18" s="247"/>
      <c r="CUO18" s="247"/>
      <c r="CUP18" s="247"/>
      <c r="CUQ18" s="247"/>
      <c r="CUR18" s="247"/>
      <c r="CUS18" s="247"/>
      <c r="CUT18" s="247"/>
      <c r="CUU18" s="247"/>
      <c r="CUV18" s="247"/>
      <c r="CUW18" s="247"/>
      <c r="CUX18" s="247"/>
      <c r="CUY18" s="247"/>
      <c r="CUZ18" s="247"/>
      <c r="CVA18" s="247"/>
      <c r="CVB18" s="247"/>
      <c r="CVC18" s="247"/>
      <c r="CVD18" s="247"/>
      <c r="CVE18" s="247"/>
      <c r="CVF18" s="247"/>
      <c r="CVG18" s="247"/>
      <c r="CVH18" s="247"/>
      <c r="CVI18" s="247"/>
      <c r="CVJ18" s="247"/>
      <c r="CVK18" s="247"/>
      <c r="CVL18" s="247"/>
      <c r="CVM18" s="247"/>
      <c r="CVN18" s="247"/>
      <c r="CVO18" s="247"/>
      <c r="CVP18" s="247"/>
      <c r="CVQ18" s="247"/>
      <c r="CVR18" s="247"/>
      <c r="CVS18" s="247"/>
      <c r="CVT18" s="247"/>
      <c r="CVU18" s="247"/>
      <c r="CVV18" s="247"/>
      <c r="CVW18" s="247"/>
      <c r="CVX18" s="247"/>
      <c r="CVY18" s="247"/>
      <c r="CVZ18" s="247"/>
      <c r="CWA18" s="247"/>
      <c r="CWB18" s="247"/>
      <c r="CWC18" s="247"/>
      <c r="CWD18" s="247"/>
      <c r="CWE18" s="247"/>
      <c r="CWF18" s="247"/>
      <c r="CWG18" s="247"/>
      <c r="CWH18" s="247"/>
      <c r="CWI18" s="247"/>
      <c r="CWJ18" s="247"/>
      <c r="CWK18" s="247"/>
      <c r="CWL18" s="247"/>
      <c r="CWM18" s="247"/>
      <c r="CWN18" s="247"/>
      <c r="CWO18" s="247"/>
      <c r="CWP18" s="247"/>
      <c r="CWQ18" s="247"/>
      <c r="CWR18" s="247"/>
      <c r="CWS18" s="247"/>
      <c r="CWT18" s="247"/>
      <c r="CWU18" s="247"/>
      <c r="CWV18" s="247"/>
      <c r="CWW18" s="247"/>
      <c r="CWX18" s="247"/>
      <c r="CWY18" s="247"/>
      <c r="CWZ18" s="247"/>
      <c r="CXA18" s="247"/>
      <c r="CXB18" s="247"/>
      <c r="CXC18" s="247"/>
      <c r="CXD18" s="247"/>
      <c r="CXE18" s="247"/>
      <c r="CXF18" s="247"/>
      <c r="CXG18" s="247"/>
      <c r="CXH18" s="247"/>
      <c r="CXI18" s="247"/>
      <c r="CXJ18" s="247"/>
      <c r="CXK18" s="247"/>
      <c r="CXL18" s="247"/>
      <c r="CXM18" s="247"/>
      <c r="CXN18" s="247"/>
      <c r="CXO18" s="247"/>
      <c r="CXP18" s="247"/>
      <c r="CXQ18" s="247"/>
      <c r="CXR18" s="247"/>
      <c r="CXS18" s="247"/>
      <c r="CXT18" s="247"/>
      <c r="CXU18" s="247"/>
      <c r="CXV18" s="247"/>
      <c r="CXW18" s="247"/>
      <c r="CXX18" s="247"/>
      <c r="CXY18" s="247"/>
      <c r="CXZ18" s="247"/>
      <c r="CYA18" s="247"/>
      <c r="CYB18" s="247"/>
      <c r="CYC18" s="247"/>
      <c r="CYD18" s="247"/>
      <c r="CYE18" s="247"/>
      <c r="CYF18" s="247"/>
      <c r="CYG18" s="247"/>
      <c r="CYH18" s="247"/>
      <c r="CYI18" s="247"/>
      <c r="CYJ18" s="247"/>
      <c r="CYK18" s="247"/>
      <c r="CYL18" s="247"/>
      <c r="CYM18" s="247"/>
      <c r="CYN18" s="247"/>
      <c r="CYO18" s="247"/>
      <c r="CYP18" s="247"/>
      <c r="CYQ18" s="247"/>
      <c r="CYR18" s="247"/>
      <c r="CYS18" s="247"/>
      <c r="CYT18" s="247"/>
      <c r="CYU18" s="247"/>
      <c r="CYV18" s="247"/>
      <c r="CYW18" s="247"/>
      <c r="CYX18" s="247"/>
      <c r="CYY18" s="247"/>
      <c r="CYZ18" s="247"/>
      <c r="CZA18" s="247"/>
      <c r="CZB18" s="247"/>
      <c r="CZC18" s="247"/>
      <c r="CZD18" s="247"/>
      <c r="CZE18" s="247"/>
      <c r="CZF18" s="247"/>
      <c r="CZG18" s="247"/>
      <c r="CZH18" s="247"/>
      <c r="CZI18" s="247"/>
      <c r="CZJ18" s="247"/>
      <c r="CZK18" s="247"/>
      <c r="CZL18" s="247"/>
      <c r="CZM18" s="247"/>
      <c r="CZN18" s="247"/>
      <c r="CZO18" s="247"/>
      <c r="CZP18" s="247"/>
      <c r="CZQ18" s="247"/>
      <c r="CZR18" s="247"/>
      <c r="CZS18" s="247"/>
      <c r="CZT18" s="247"/>
      <c r="CZU18" s="247"/>
      <c r="CZV18" s="247"/>
      <c r="CZW18" s="247"/>
      <c r="CZX18" s="247"/>
      <c r="CZY18" s="247"/>
      <c r="CZZ18" s="247"/>
      <c r="DAA18" s="247"/>
      <c r="DAB18" s="247"/>
      <c r="DAC18" s="247"/>
      <c r="DAD18" s="247"/>
      <c r="DAE18" s="247"/>
      <c r="DAF18" s="247"/>
      <c r="DAG18" s="247"/>
      <c r="DAH18" s="247"/>
      <c r="DAI18" s="247"/>
      <c r="DAJ18" s="247"/>
      <c r="DAK18" s="247"/>
      <c r="DAL18" s="247"/>
      <c r="DAM18" s="247"/>
      <c r="DAN18" s="247"/>
      <c r="DAO18" s="247"/>
      <c r="DAP18" s="247"/>
      <c r="DAQ18" s="247"/>
      <c r="DAR18" s="247"/>
      <c r="DAS18" s="247"/>
      <c r="DAT18" s="247"/>
      <c r="DAU18" s="247"/>
      <c r="DAV18" s="247"/>
      <c r="DAW18" s="247"/>
      <c r="DAX18" s="247"/>
      <c r="DAY18" s="247"/>
      <c r="DAZ18" s="247"/>
      <c r="DBA18" s="247"/>
      <c r="DBB18" s="247"/>
      <c r="DBC18" s="247"/>
      <c r="DBD18" s="247"/>
      <c r="DBE18" s="247"/>
      <c r="DBF18" s="247"/>
      <c r="DBG18" s="247"/>
      <c r="DBH18" s="247"/>
      <c r="DBI18" s="247"/>
      <c r="DBJ18" s="247"/>
      <c r="DBK18" s="247"/>
      <c r="DBL18" s="247"/>
      <c r="DBM18" s="247"/>
      <c r="DBN18" s="247"/>
      <c r="DBO18" s="247"/>
      <c r="DBP18" s="247"/>
      <c r="DBQ18" s="247"/>
      <c r="DBR18" s="247"/>
      <c r="DBS18" s="247"/>
      <c r="DBT18" s="247"/>
      <c r="DBU18" s="247"/>
      <c r="DBV18" s="247"/>
      <c r="DBW18" s="247"/>
      <c r="DBX18" s="247"/>
      <c r="DBY18" s="247"/>
      <c r="DBZ18" s="247"/>
      <c r="DCA18" s="247"/>
      <c r="DCB18" s="247"/>
      <c r="DCC18" s="247"/>
      <c r="DCD18" s="247"/>
      <c r="DCE18" s="247"/>
      <c r="DCF18" s="247"/>
      <c r="DCG18" s="247"/>
      <c r="DCH18" s="247"/>
      <c r="DCI18" s="247"/>
      <c r="DCJ18" s="247"/>
      <c r="DCK18" s="247"/>
      <c r="DCL18" s="247"/>
      <c r="DCM18" s="247"/>
      <c r="DCN18" s="247"/>
      <c r="DCO18" s="247"/>
      <c r="DCP18" s="247"/>
      <c r="DCQ18" s="247"/>
      <c r="DCR18" s="247"/>
      <c r="DCS18" s="247"/>
      <c r="DCT18" s="247"/>
      <c r="DCU18" s="247"/>
      <c r="DCV18" s="247"/>
      <c r="DCW18" s="247"/>
      <c r="DCX18" s="247"/>
      <c r="DCY18" s="247"/>
      <c r="DCZ18" s="247"/>
      <c r="DDA18" s="247"/>
      <c r="DDB18" s="247"/>
      <c r="DDC18" s="247"/>
      <c r="DDD18" s="247"/>
      <c r="DDE18" s="247"/>
      <c r="DDF18" s="247"/>
      <c r="DDG18" s="247"/>
      <c r="DDH18" s="247"/>
      <c r="DDI18" s="247"/>
      <c r="DDJ18" s="247"/>
      <c r="DDK18" s="247"/>
      <c r="DDL18" s="247"/>
      <c r="DDM18" s="247"/>
      <c r="DDN18" s="247"/>
      <c r="DDO18" s="247"/>
      <c r="DDP18" s="247"/>
      <c r="DDQ18" s="247"/>
      <c r="DDR18" s="247"/>
      <c r="DDS18" s="247"/>
      <c r="DDT18" s="247"/>
      <c r="DDU18" s="247"/>
      <c r="DDV18" s="247"/>
      <c r="DDW18" s="247"/>
      <c r="DDX18" s="247"/>
      <c r="DDY18" s="247"/>
      <c r="DDZ18" s="247"/>
      <c r="DEA18" s="247"/>
      <c r="DEB18" s="247"/>
      <c r="DEC18" s="247"/>
      <c r="DED18" s="247"/>
      <c r="DEE18" s="247"/>
      <c r="DEF18" s="247"/>
      <c r="DEG18" s="247"/>
      <c r="DEH18" s="247"/>
      <c r="DEI18" s="247"/>
      <c r="DEJ18" s="247"/>
      <c r="DEK18" s="247"/>
      <c r="DEL18" s="247"/>
      <c r="DEM18" s="247"/>
      <c r="DEN18" s="247"/>
      <c r="DEO18" s="247"/>
      <c r="DEP18" s="247"/>
      <c r="DEQ18" s="247"/>
      <c r="DER18" s="247"/>
      <c r="DES18" s="247"/>
      <c r="DET18" s="247"/>
      <c r="DEU18" s="247"/>
      <c r="DEV18" s="247"/>
      <c r="DEW18" s="247"/>
      <c r="DEX18" s="247"/>
      <c r="DEY18" s="247"/>
      <c r="DEZ18" s="247"/>
      <c r="DFA18" s="247"/>
      <c r="DFB18" s="247"/>
      <c r="DFC18" s="247"/>
      <c r="DFD18" s="247"/>
      <c r="DFE18" s="247"/>
      <c r="DFF18" s="247"/>
      <c r="DFG18" s="247"/>
      <c r="DFH18" s="247"/>
      <c r="DFI18" s="247"/>
      <c r="DFJ18" s="247"/>
      <c r="DFK18" s="247"/>
      <c r="DFL18" s="247"/>
      <c r="DFM18" s="247"/>
      <c r="DFN18" s="247"/>
      <c r="DFO18" s="247"/>
      <c r="DFP18" s="247"/>
      <c r="DFQ18" s="247"/>
      <c r="DFR18" s="247"/>
      <c r="DFS18" s="247"/>
      <c r="DFT18" s="247"/>
      <c r="DFU18" s="247"/>
      <c r="DFV18" s="247"/>
      <c r="DFW18" s="247"/>
      <c r="DFX18" s="247"/>
      <c r="DFY18" s="247"/>
      <c r="DFZ18" s="247"/>
      <c r="DGA18" s="247"/>
      <c r="DGB18" s="247"/>
      <c r="DGC18" s="247"/>
      <c r="DGD18" s="247"/>
      <c r="DGE18" s="247"/>
      <c r="DGF18" s="247"/>
      <c r="DGG18" s="247"/>
      <c r="DGH18" s="247"/>
      <c r="DGI18" s="247"/>
      <c r="DGJ18" s="247"/>
      <c r="DGK18" s="247"/>
      <c r="DGL18" s="247"/>
      <c r="DGM18" s="247"/>
      <c r="DGN18" s="247"/>
      <c r="DGO18" s="247"/>
      <c r="DGP18" s="247"/>
      <c r="DGQ18" s="247"/>
      <c r="DGR18" s="247"/>
      <c r="DGS18" s="247"/>
      <c r="DGT18" s="247"/>
      <c r="DGU18" s="247"/>
      <c r="DGV18" s="247"/>
      <c r="DGW18" s="247"/>
      <c r="DGX18" s="247"/>
      <c r="DGY18" s="247"/>
      <c r="DGZ18" s="247"/>
      <c r="DHA18" s="247"/>
      <c r="DHB18" s="247"/>
      <c r="DHC18" s="247"/>
      <c r="DHD18" s="247"/>
      <c r="DHE18" s="247"/>
      <c r="DHF18" s="247"/>
      <c r="DHG18" s="247"/>
      <c r="DHH18" s="247"/>
      <c r="DHI18" s="247"/>
      <c r="DHJ18" s="247"/>
      <c r="DHK18" s="247"/>
      <c r="DHL18" s="247"/>
      <c r="DHM18" s="247"/>
      <c r="DHN18" s="247"/>
      <c r="DHO18" s="247"/>
      <c r="DHP18" s="247"/>
      <c r="DHQ18" s="247"/>
      <c r="DHR18" s="247"/>
      <c r="DHS18" s="247"/>
      <c r="DHT18" s="247"/>
      <c r="DHU18" s="247"/>
      <c r="DHV18" s="247"/>
      <c r="DHW18" s="247"/>
      <c r="DHX18" s="247"/>
      <c r="DHY18" s="247"/>
      <c r="DHZ18" s="247"/>
      <c r="DIA18" s="247"/>
      <c r="DIB18" s="247"/>
      <c r="DIC18" s="247"/>
      <c r="DID18" s="247"/>
      <c r="DIE18" s="247"/>
      <c r="DIF18" s="247"/>
      <c r="DIG18" s="247"/>
      <c r="DIH18" s="247"/>
      <c r="DII18" s="247"/>
      <c r="DIJ18" s="247"/>
      <c r="DIK18" s="247"/>
      <c r="DIL18" s="247"/>
      <c r="DIM18" s="247"/>
      <c r="DIN18" s="247"/>
      <c r="DIO18" s="247"/>
      <c r="DIP18" s="247"/>
      <c r="DIQ18" s="247"/>
      <c r="DIR18" s="247"/>
      <c r="DIS18" s="247"/>
      <c r="DIT18" s="247"/>
      <c r="DIU18" s="247"/>
      <c r="DIV18" s="247"/>
      <c r="DIW18" s="247"/>
      <c r="DIX18" s="247"/>
      <c r="DIY18" s="247"/>
      <c r="DIZ18" s="247"/>
      <c r="DJA18" s="247"/>
      <c r="DJB18" s="247"/>
      <c r="DJC18" s="247"/>
      <c r="DJD18" s="247"/>
      <c r="DJE18" s="247"/>
      <c r="DJF18" s="247"/>
      <c r="DJG18" s="247"/>
      <c r="DJH18" s="247"/>
      <c r="DJI18" s="247"/>
      <c r="DJJ18" s="247"/>
      <c r="DJK18" s="247"/>
      <c r="DJL18" s="247"/>
      <c r="DJM18" s="247"/>
      <c r="DJN18" s="247"/>
      <c r="DJO18" s="247"/>
      <c r="DJP18" s="247"/>
      <c r="DJQ18" s="247"/>
      <c r="DJR18" s="247"/>
      <c r="DJS18" s="247"/>
      <c r="DJT18" s="247"/>
      <c r="DJU18" s="247"/>
      <c r="DJV18" s="247"/>
      <c r="DJW18" s="247"/>
      <c r="DJX18" s="247"/>
      <c r="DJY18" s="247"/>
      <c r="DJZ18" s="247"/>
      <c r="DKA18" s="247"/>
      <c r="DKB18" s="247"/>
      <c r="DKC18" s="247"/>
      <c r="DKD18" s="247"/>
      <c r="DKE18" s="247"/>
      <c r="DKF18" s="247"/>
      <c r="DKG18" s="247"/>
      <c r="DKH18" s="247"/>
      <c r="DKI18" s="247"/>
      <c r="DKJ18" s="247"/>
      <c r="DKK18" s="247"/>
      <c r="DKL18" s="247"/>
      <c r="DKM18" s="247"/>
      <c r="DKN18" s="247"/>
      <c r="DKO18" s="247"/>
      <c r="DKP18" s="247"/>
      <c r="DKQ18" s="247"/>
      <c r="DKR18" s="247"/>
      <c r="DKS18" s="247"/>
      <c r="DKT18" s="247"/>
      <c r="DKU18" s="247"/>
      <c r="DKV18" s="247"/>
      <c r="DKW18" s="247"/>
      <c r="DKX18" s="247"/>
      <c r="DKY18" s="247"/>
      <c r="DKZ18" s="247"/>
      <c r="DLA18" s="247"/>
      <c r="DLB18" s="247"/>
      <c r="DLC18" s="247"/>
      <c r="DLD18" s="247"/>
      <c r="DLE18" s="247"/>
      <c r="DLF18" s="247"/>
      <c r="DLG18" s="247"/>
      <c r="DLH18" s="247"/>
      <c r="DLI18" s="247"/>
      <c r="DLJ18" s="247"/>
      <c r="DLK18" s="247"/>
      <c r="DLL18" s="247"/>
      <c r="DLM18" s="247"/>
      <c r="DLN18" s="247"/>
      <c r="DLO18" s="247"/>
      <c r="DLP18" s="247"/>
      <c r="DLQ18" s="247"/>
      <c r="DLR18" s="247"/>
      <c r="DLS18" s="247"/>
      <c r="DLT18" s="247"/>
      <c r="DLU18" s="247"/>
      <c r="DLV18" s="247"/>
      <c r="DLW18" s="247"/>
      <c r="DLX18" s="247"/>
      <c r="DLY18" s="247"/>
      <c r="DLZ18" s="247"/>
      <c r="DMA18" s="247"/>
      <c r="DMB18" s="247"/>
      <c r="DMC18" s="247"/>
      <c r="DMD18" s="247"/>
      <c r="DME18" s="247"/>
      <c r="DMF18" s="247"/>
      <c r="DMG18" s="247"/>
      <c r="DMH18" s="247"/>
      <c r="DMI18" s="247"/>
      <c r="DMJ18" s="247"/>
      <c r="DMK18" s="247"/>
      <c r="DML18" s="247"/>
      <c r="DMM18" s="247"/>
      <c r="DMN18" s="247"/>
      <c r="DMO18" s="247"/>
      <c r="DMP18" s="247"/>
      <c r="DMQ18" s="247"/>
      <c r="DMR18" s="247"/>
      <c r="DMS18" s="247"/>
      <c r="DMT18" s="247"/>
      <c r="DMU18" s="247"/>
      <c r="DMV18" s="247"/>
      <c r="DMW18" s="247"/>
      <c r="DMX18" s="247"/>
      <c r="DMY18" s="247"/>
      <c r="DMZ18" s="247"/>
      <c r="DNA18" s="247"/>
      <c r="DNB18" s="247"/>
      <c r="DNC18" s="247"/>
      <c r="DND18" s="247"/>
      <c r="DNE18" s="247"/>
      <c r="DNF18" s="247"/>
      <c r="DNG18" s="247"/>
      <c r="DNH18" s="247"/>
      <c r="DNI18" s="247"/>
      <c r="DNJ18" s="247"/>
      <c r="DNK18" s="247"/>
      <c r="DNL18" s="247"/>
      <c r="DNM18" s="247"/>
      <c r="DNN18" s="247"/>
      <c r="DNO18" s="247"/>
      <c r="DNP18" s="247"/>
      <c r="DNQ18" s="247"/>
      <c r="DNR18" s="247"/>
      <c r="DNS18" s="247"/>
      <c r="DNT18" s="247"/>
      <c r="DNU18" s="247"/>
      <c r="DNV18" s="247"/>
      <c r="DNW18" s="247"/>
      <c r="DNX18" s="247"/>
      <c r="DNY18" s="247"/>
      <c r="DNZ18" s="247"/>
      <c r="DOA18" s="247"/>
      <c r="DOB18" s="247"/>
      <c r="DOC18" s="247"/>
      <c r="DOD18" s="247"/>
      <c r="DOE18" s="247"/>
      <c r="DOF18" s="247"/>
      <c r="DOG18" s="247"/>
      <c r="DOH18" s="247"/>
      <c r="DOI18" s="247"/>
      <c r="DOJ18" s="247"/>
      <c r="DOK18" s="247"/>
      <c r="DOL18" s="247"/>
      <c r="DOM18" s="247"/>
      <c r="DON18" s="247"/>
      <c r="DOO18" s="247"/>
      <c r="DOP18" s="247"/>
      <c r="DOQ18" s="247"/>
      <c r="DOR18" s="247"/>
      <c r="DOS18" s="247"/>
      <c r="DOT18" s="247"/>
      <c r="DOU18" s="247"/>
      <c r="DOV18" s="247"/>
      <c r="DOW18" s="247"/>
      <c r="DOX18" s="247"/>
      <c r="DOY18" s="247"/>
      <c r="DOZ18" s="247"/>
      <c r="DPA18" s="247"/>
      <c r="DPB18" s="247"/>
      <c r="DPC18" s="247"/>
      <c r="DPD18" s="247"/>
      <c r="DPE18" s="247"/>
      <c r="DPF18" s="247"/>
      <c r="DPG18" s="247"/>
      <c r="DPH18" s="247"/>
      <c r="DPI18" s="247"/>
      <c r="DPJ18" s="247"/>
      <c r="DPK18" s="247"/>
      <c r="DPL18" s="247"/>
      <c r="DPM18" s="247"/>
      <c r="DPN18" s="247"/>
      <c r="DPO18" s="247"/>
      <c r="DPP18" s="247"/>
      <c r="DPQ18" s="247"/>
      <c r="DPR18" s="247"/>
      <c r="DPS18" s="247"/>
      <c r="DPT18" s="247"/>
      <c r="DPU18" s="247"/>
      <c r="DPV18" s="247"/>
      <c r="DPW18" s="247"/>
      <c r="DPX18" s="247"/>
      <c r="DPY18" s="247"/>
      <c r="DPZ18" s="247"/>
      <c r="DQA18" s="247"/>
      <c r="DQB18" s="247"/>
      <c r="DQC18" s="247"/>
      <c r="DQD18" s="247"/>
      <c r="DQE18" s="247"/>
      <c r="DQF18" s="247"/>
      <c r="DQG18" s="247"/>
      <c r="DQH18" s="247"/>
      <c r="DQI18" s="247"/>
      <c r="DQJ18" s="247"/>
      <c r="DQK18" s="247"/>
      <c r="DQL18" s="247"/>
      <c r="DQM18" s="247"/>
      <c r="DQN18" s="247"/>
      <c r="DQO18" s="247"/>
      <c r="DQP18" s="247"/>
      <c r="DQQ18" s="247"/>
      <c r="DQR18" s="247"/>
      <c r="DQS18" s="247"/>
      <c r="DQT18" s="247"/>
      <c r="DQU18" s="247"/>
      <c r="DQV18" s="247"/>
      <c r="DQW18" s="247"/>
      <c r="DQX18" s="247"/>
      <c r="DQY18" s="247"/>
      <c r="DQZ18" s="247"/>
      <c r="DRA18" s="247"/>
      <c r="DRB18" s="247"/>
      <c r="DRC18" s="247"/>
      <c r="DRD18" s="247"/>
      <c r="DRE18" s="247"/>
      <c r="DRF18" s="247"/>
      <c r="DRG18" s="247"/>
      <c r="DRH18" s="247"/>
      <c r="DRI18" s="247"/>
      <c r="DRJ18" s="247"/>
      <c r="DRK18" s="247"/>
      <c r="DRL18" s="247"/>
      <c r="DRM18" s="247"/>
      <c r="DRN18" s="247"/>
      <c r="DRO18" s="247"/>
      <c r="DRP18" s="247"/>
      <c r="DRQ18" s="247"/>
      <c r="DRR18" s="247"/>
      <c r="DRS18" s="247"/>
      <c r="DRT18" s="247"/>
      <c r="DRU18" s="247"/>
      <c r="DRV18" s="247"/>
      <c r="DRW18" s="247"/>
      <c r="DRX18" s="247"/>
      <c r="DRY18" s="247"/>
      <c r="DRZ18" s="247"/>
      <c r="DSA18" s="247"/>
      <c r="DSB18" s="247"/>
      <c r="DSC18" s="247"/>
      <c r="DSD18" s="247"/>
      <c r="DSE18" s="247"/>
      <c r="DSF18" s="247"/>
      <c r="DSG18" s="247"/>
      <c r="DSH18" s="247"/>
      <c r="DSI18" s="247"/>
      <c r="DSJ18" s="247"/>
      <c r="DSK18" s="247"/>
      <c r="DSL18" s="247"/>
      <c r="DSM18" s="247"/>
      <c r="DSN18" s="247"/>
      <c r="DSO18" s="247"/>
      <c r="DSP18" s="247"/>
      <c r="DSQ18" s="247"/>
      <c r="DSR18" s="247"/>
      <c r="DSS18" s="247"/>
      <c r="DST18" s="247"/>
      <c r="DSU18" s="247"/>
      <c r="DSV18" s="247"/>
      <c r="DSW18" s="247"/>
      <c r="DSX18" s="247"/>
      <c r="DSY18" s="247"/>
      <c r="DSZ18" s="247"/>
      <c r="DTA18" s="247"/>
      <c r="DTB18" s="247"/>
      <c r="DTC18" s="247"/>
      <c r="DTD18" s="247"/>
      <c r="DTE18" s="247"/>
      <c r="DTF18" s="247"/>
      <c r="DTG18" s="247"/>
      <c r="DTH18" s="247"/>
      <c r="DTI18" s="247"/>
      <c r="DTJ18" s="247"/>
      <c r="DTK18" s="247"/>
      <c r="DTL18" s="247"/>
      <c r="DTM18" s="247"/>
      <c r="DTN18" s="247"/>
      <c r="DTO18" s="247"/>
      <c r="DTP18" s="247"/>
      <c r="DTQ18" s="247"/>
      <c r="DTR18" s="247"/>
      <c r="DTS18" s="247"/>
      <c r="DTT18" s="247"/>
      <c r="DTU18" s="247"/>
      <c r="DTV18" s="247"/>
      <c r="DTW18" s="247"/>
      <c r="DTX18" s="247"/>
      <c r="DTY18" s="247"/>
      <c r="DTZ18" s="247"/>
      <c r="DUA18" s="247"/>
      <c r="DUB18" s="247"/>
      <c r="DUC18" s="247"/>
      <c r="DUD18" s="247"/>
      <c r="DUE18" s="247"/>
      <c r="DUF18" s="247"/>
      <c r="DUG18" s="247"/>
      <c r="DUH18" s="247"/>
      <c r="DUI18" s="247"/>
      <c r="DUJ18" s="247"/>
      <c r="DUK18" s="247"/>
      <c r="DUL18" s="247"/>
      <c r="DUM18" s="247"/>
      <c r="DUN18" s="247"/>
      <c r="DUO18" s="247"/>
      <c r="DUP18" s="247"/>
      <c r="DUQ18" s="247"/>
      <c r="DUR18" s="247"/>
      <c r="DUS18" s="247"/>
      <c r="DUT18" s="247"/>
      <c r="DUU18" s="247"/>
      <c r="DUV18" s="247"/>
      <c r="DUW18" s="247"/>
      <c r="DUX18" s="247"/>
      <c r="DUY18" s="247"/>
      <c r="DUZ18" s="247"/>
      <c r="DVA18" s="247"/>
      <c r="DVB18" s="247"/>
      <c r="DVC18" s="247"/>
      <c r="DVD18" s="247"/>
      <c r="DVE18" s="247"/>
      <c r="DVF18" s="247"/>
      <c r="DVG18" s="247"/>
      <c r="DVH18" s="247"/>
      <c r="DVI18" s="247"/>
      <c r="DVJ18" s="247"/>
      <c r="DVK18" s="247"/>
      <c r="DVL18" s="247"/>
      <c r="DVM18" s="247"/>
      <c r="DVN18" s="247"/>
      <c r="DVO18" s="247"/>
      <c r="DVP18" s="247"/>
      <c r="DVQ18" s="247"/>
      <c r="DVR18" s="247"/>
      <c r="DVS18" s="247"/>
      <c r="DVT18" s="247"/>
      <c r="DVU18" s="247"/>
      <c r="DVV18" s="247"/>
      <c r="DVW18" s="247"/>
      <c r="DVX18" s="247"/>
      <c r="DVY18" s="247"/>
      <c r="DVZ18" s="247"/>
      <c r="DWA18" s="247"/>
      <c r="DWB18" s="247"/>
      <c r="DWC18" s="247"/>
      <c r="DWD18" s="247"/>
      <c r="DWE18" s="247"/>
      <c r="DWF18" s="247"/>
      <c r="DWG18" s="247"/>
      <c r="DWH18" s="247"/>
      <c r="DWI18" s="247"/>
      <c r="DWJ18" s="247"/>
      <c r="DWK18" s="247"/>
      <c r="DWL18" s="247"/>
      <c r="DWM18" s="247"/>
      <c r="DWN18" s="247"/>
      <c r="DWO18" s="247"/>
      <c r="DWP18" s="247"/>
      <c r="DWQ18" s="247"/>
      <c r="DWR18" s="247"/>
      <c r="DWS18" s="247"/>
      <c r="DWT18" s="247"/>
      <c r="DWU18" s="247"/>
      <c r="DWV18" s="247"/>
      <c r="DWW18" s="247"/>
      <c r="DWX18" s="247"/>
      <c r="DWY18" s="247"/>
      <c r="DWZ18" s="247"/>
      <c r="DXA18" s="247"/>
      <c r="DXB18" s="247"/>
      <c r="DXC18" s="247"/>
      <c r="DXD18" s="247"/>
      <c r="DXE18" s="247"/>
      <c r="DXF18" s="247"/>
      <c r="DXG18" s="247"/>
      <c r="DXH18" s="247"/>
      <c r="DXI18" s="247"/>
      <c r="DXJ18" s="247"/>
      <c r="DXK18" s="247"/>
      <c r="DXL18" s="247"/>
      <c r="DXM18" s="247"/>
      <c r="DXN18" s="247"/>
      <c r="DXO18" s="247"/>
      <c r="DXP18" s="247"/>
      <c r="DXQ18" s="247"/>
      <c r="DXR18" s="247"/>
      <c r="DXS18" s="247"/>
      <c r="DXT18" s="247"/>
      <c r="DXU18" s="247"/>
      <c r="DXV18" s="247"/>
      <c r="DXW18" s="247"/>
      <c r="DXX18" s="247"/>
      <c r="DXY18" s="247"/>
      <c r="DXZ18" s="247"/>
      <c r="DYA18" s="247"/>
      <c r="DYB18" s="247"/>
      <c r="DYC18" s="247"/>
      <c r="DYD18" s="247"/>
      <c r="DYE18" s="247"/>
      <c r="DYF18" s="247"/>
      <c r="DYG18" s="247"/>
      <c r="DYH18" s="247"/>
      <c r="DYI18" s="247"/>
      <c r="DYJ18" s="247"/>
      <c r="DYK18" s="247"/>
      <c r="DYL18" s="247"/>
      <c r="DYM18" s="247"/>
      <c r="DYN18" s="247"/>
      <c r="DYO18" s="247"/>
      <c r="DYP18" s="247"/>
      <c r="DYQ18" s="247"/>
      <c r="DYR18" s="247"/>
      <c r="DYS18" s="247"/>
      <c r="DYT18" s="247"/>
      <c r="DYU18" s="247"/>
      <c r="DYV18" s="247"/>
      <c r="DYW18" s="247"/>
      <c r="DYX18" s="247"/>
      <c r="DYY18" s="247"/>
      <c r="DYZ18" s="247"/>
      <c r="DZA18" s="247"/>
      <c r="DZB18" s="247"/>
      <c r="DZC18" s="247"/>
      <c r="DZD18" s="247"/>
      <c r="DZE18" s="247"/>
      <c r="DZF18" s="247"/>
      <c r="DZG18" s="247"/>
      <c r="DZH18" s="247"/>
      <c r="DZI18" s="247"/>
      <c r="DZJ18" s="247"/>
      <c r="DZK18" s="247"/>
      <c r="DZL18" s="247"/>
      <c r="DZM18" s="247"/>
      <c r="DZN18" s="247"/>
      <c r="DZO18" s="247"/>
      <c r="DZP18" s="247"/>
      <c r="DZQ18" s="247"/>
      <c r="DZR18" s="247"/>
      <c r="DZS18" s="247"/>
      <c r="DZT18" s="247"/>
      <c r="DZU18" s="247"/>
      <c r="DZV18" s="247"/>
      <c r="DZW18" s="247"/>
      <c r="DZX18" s="247"/>
      <c r="DZY18" s="247"/>
      <c r="DZZ18" s="247"/>
      <c r="EAA18" s="247"/>
      <c r="EAB18" s="247"/>
      <c r="EAC18" s="247"/>
      <c r="EAD18" s="247"/>
      <c r="EAE18" s="247"/>
      <c r="EAF18" s="247"/>
      <c r="EAG18" s="247"/>
      <c r="EAH18" s="247"/>
      <c r="EAI18" s="247"/>
      <c r="EAJ18" s="247"/>
      <c r="EAK18" s="247"/>
      <c r="EAL18" s="247"/>
      <c r="EAM18" s="247"/>
      <c r="EAN18" s="247"/>
      <c r="EAO18" s="247"/>
      <c r="EAP18" s="247"/>
      <c r="EAQ18" s="247"/>
      <c r="EAR18" s="247"/>
      <c r="EAS18" s="247"/>
      <c r="EAT18" s="247"/>
      <c r="EAU18" s="247"/>
      <c r="EAV18" s="247"/>
      <c r="EAW18" s="247"/>
      <c r="EAX18" s="247"/>
      <c r="EAY18" s="247"/>
      <c r="EAZ18" s="247"/>
      <c r="EBA18" s="247"/>
      <c r="EBB18" s="247"/>
      <c r="EBC18" s="247"/>
      <c r="EBD18" s="247"/>
      <c r="EBE18" s="247"/>
      <c r="EBF18" s="247"/>
      <c r="EBG18" s="247"/>
      <c r="EBH18" s="247"/>
      <c r="EBI18" s="247"/>
      <c r="EBJ18" s="247"/>
      <c r="EBK18" s="247"/>
      <c r="EBL18" s="247"/>
      <c r="EBM18" s="247"/>
      <c r="EBN18" s="247"/>
      <c r="EBO18" s="247"/>
      <c r="EBP18" s="247"/>
      <c r="EBQ18" s="247"/>
      <c r="EBR18" s="247"/>
      <c r="EBS18" s="247"/>
      <c r="EBT18" s="247"/>
      <c r="EBU18" s="247"/>
      <c r="EBV18" s="247"/>
      <c r="EBW18" s="247"/>
      <c r="EBX18" s="247"/>
      <c r="EBY18" s="247"/>
      <c r="EBZ18" s="247"/>
      <c r="ECA18" s="247"/>
      <c r="ECB18" s="247"/>
      <c r="ECC18" s="247"/>
      <c r="ECD18" s="247"/>
      <c r="ECE18" s="247"/>
      <c r="ECF18" s="247"/>
      <c r="ECG18" s="247"/>
      <c r="ECH18" s="247"/>
      <c r="ECI18" s="247"/>
      <c r="ECJ18" s="247"/>
      <c r="ECK18" s="247"/>
      <c r="ECL18" s="247"/>
      <c r="ECM18" s="247"/>
      <c r="ECN18" s="247"/>
      <c r="ECO18" s="247"/>
      <c r="ECP18" s="247"/>
      <c r="ECQ18" s="247"/>
      <c r="ECR18" s="247"/>
      <c r="ECS18" s="247"/>
      <c r="ECT18" s="247"/>
      <c r="ECU18" s="247"/>
      <c r="ECV18" s="247"/>
      <c r="ECW18" s="247"/>
      <c r="ECX18" s="247"/>
      <c r="ECY18" s="247"/>
      <c r="ECZ18" s="247"/>
      <c r="EDA18" s="247"/>
      <c r="EDB18" s="247"/>
      <c r="EDC18" s="247"/>
      <c r="EDD18" s="247"/>
      <c r="EDE18" s="247"/>
      <c r="EDF18" s="247"/>
      <c r="EDG18" s="247"/>
      <c r="EDH18" s="247"/>
      <c r="EDI18" s="247"/>
      <c r="EDJ18" s="247"/>
      <c r="EDK18" s="247"/>
      <c r="EDL18" s="247"/>
      <c r="EDM18" s="247"/>
      <c r="EDN18" s="247"/>
      <c r="EDO18" s="247"/>
      <c r="EDP18" s="247"/>
      <c r="EDQ18" s="247"/>
      <c r="EDR18" s="247"/>
      <c r="EDS18" s="247"/>
      <c r="EDT18" s="247"/>
      <c r="EDU18" s="247"/>
      <c r="EDV18" s="247"/>
      <c r="EDW18" s="247"/>
      <c r="EDX18" s="247"/>
      <c r="EDY18" s="247"/>
      <c r="EDZ18" s="247"/>
      <c r="EEA18" s="247"/>
      <c r="EEB18" s="247"/>
      <c r="EEC18" s="247"/>
      <c r="EED18" s="247"/>
      <c r="EEE18" s="247"/>
      <c r="EEF18" s="247"/>
      <c r="EEG18" s="247"/>
      <c r="EEH18" s="247"/>
      <c r="EEI18" s="247"/>
      <c r="EEJ18" s="247"/>
      <c r="EEK18" s="247"/>
      <c r="EEL18" s="247"/>
      <c r="EEM18" s="247"/>
      <c r="EEN18" s="247"/>
      <c r="EEO18" s="247"/>
      <c r="EEP18" s="247"/>
      <c r="EEQ18" s="247"/>
      <c r="EER18" s="247"/>
      <c r="EES18" s="247"/>
      <c r="EET18" s="247"/>
      <c r="EEU18" s="247"/>
      <c r="EEV18" s="247"/>
      <c r="EEW18" s="247"/>
      <c r="EEX18" s="247"/>
      <c r="EEY18" s="247"/>
      <c r="EEZ18" s="247"/>
      <c r="EFA18" s="247"/>
      <c r="EFB18" s="247"/>
      <c r="EFC18" s="247"/>
      <c r="EFD18" s="247"/>
      <c r="EFE18" s="247"/>
      <c r="EFF18" s="247"/>
      <c r="EFG18" s="247"/>
      <c r="EFH18" s="247"/>
      <c r="EFI18" s="247"/>
      <c r="EFJ18" s="247"/>
      <c r="EFK18" s="247"/>
      <c r="EFL18" s="247"/>
      <c r="EFM18" s="247"/>
      <c r="EFN18" s="247"/>
      <c r="EFO18" s="247"/>
      <c r="EFP18" s="247"/>
      <c r="EFQ18" s="247"/>
      <c r="EFR18" s="247"/>
      <c r="EFS18" s="247"/>
      <c r="EFT18" s="247"/>
      <c r="EFU18" s="247"/>
      <c r="EFV18" s="247"/>
      <c r="EFW18" s="247"/>
      <c r="EFX18" s="247"/>
      <c r="EFY18" s="247"/>
      <c r="EFZ18" s="247"/>
      <c r="EGA18" s="247"/>
      <c r="EGB18" s="247"/>
      <c r="EGC18" s="247"/>
      <c r="EGD18" s="247"/>
      <c r="EGE18" s="247"/>
      <c r="EGF18" s="247"/>
      <c r="EGG18" s="247"/>
      <c r="EGH18" s="247"/>
      <c r="EGI18" s="247"/>
      <c r="EGJ18" s="247"/>
      <c r="EGK18" s="247"/>
      <c r="EGL18" s="247"/>
      <c r="EGM18" s="247"/>
      <c r="EGN18" s="247"/>
      <c r="EGO18" s="247"/>
      <c r="EGP18" s="247"/>
      <c r="EGQ18" s="247"/>
      <c r="EGR18" s="247"/>
      <c r="EGS18" s="247"/>
      <c r="EGT18" s="247"/>
      <c r="EGU18" s="247"/>
      <c r="EGV18" s="247"/>
      <c r="EGW18" s="247"/>
      <c r="EGX18" s="247"/>
      <c r="EGY18" s="247"/>
      <c r="EGZ18" s="247"/>
      <c r="EHA18" s="247"/>
      <c r="EHB18" s="247"/>
      <c r="EHC18" s="247"/>
      <c r="EHD18" s="247"/>
      <c r="EHE18" s="247"/>
      <c r="EHF18" s="247"/>
      <c r="EHG18" s="247"/>
      <c r="EHH18" s="247"/>
      <c r="EHI18" s="247"/>
      <c r="EHJ18" s="247"/>
      <c r="EHK18" s="247"/>
      <c r="EHL18" s="247"/>
      <c r="EHM18" s="247"/>
      <c r="EHN18" s="247"/>
      <c r="EHO18" s="247"/>
      <c r="EHP18" s="247"/>
      <c r="EHQ18" s="247"/>
      <c r="EHR18" s="247"/>
      <c r="EHS18" s="247"/>
      <c r="EHT18" s="247"/>
      <c r="EHU18" s="247"/>
      <c r="EHV18" s="247"/>
      <c r="EHW18" s="247"/>
      <c r="EHX18" s="247"/>
      <c r="EHY18" s="247"/>
      <c r="EHZ18" s="247"/>
      <c r="EIA18" s="247"/>
      <c r="EIB18" s="247"/>
      <c r="EIC18" s="247"/>
      <c r="EID18" s="247"/>
      <c r="EIE18" s="247"/>
      <c r="EIF18" s="247"/>
      <c r="EIG18" s="247"/>
      <c r="EIH18" s="247"/>
      <c r="EII18" s="247"/>
      <c r="EIJ18" s="247"/>
      <c r="EIK18" s="247"/>
      <c r="EIL18" s="247"/>
      <c r="EIM18" s="247"/>
      <c r="EIN18" s="247"/>
      <c r="EIO18" s="247"/>
      <c r="EIP18" s="247"/>
      <c r="EIQ18" s="247"/>
      <c r="EIR18" s="247"/>
      <c r="EIS18" s="247"/>
      <c r="EIT18" s="247"/>
      <c r="EIU18" s="247"/>
      <c r="EIV18" s="247"/>
      <c r="EIW18" s="247"/>
      <c r="EIX18" s="247"/>
      <c r="EIY18" s="247"/>
      <c r="EIZ18" s="247"/>
      <c r="EJA18" s="247"/>
      <c r="EJB18" s="247"/>
      <c r="EJC18" s="247"/>
      <c r="EJD18" s="247"/>
      <c r="EJE18" s="247"/>
      <c r="EJF18" s="247"/>
      <c r="EJG18" s="247"/>
      <c r="EJH18" s="247"/>
      <c r="EJI18" s="247"/>
      <c r="EJJ18" s="247"/>
      <c r="EJK18" s="247"/>
      <c r="EJL18" s="247"/>
      <c r="EJM18" s="247"/>
      <c r="EJN18" s="247"/>
      <c r="EJO18" s="247"/>
      <c r="EJP18" s="247"/>
      <c r="EJQ18" s="247"/>
      <c r="EJR18" s="247"/>
      <c r="EJS18" s="247"/>
      <c r="EJT18" s="247"/>
      <c r="EJU18" s="247"/>
      <c r="EJV18" s="247"/>
      <c r="EJW18" s="247"/>
      <c r="EJX18" s="247"/>
      <c r="EJY18" s="247"/>
      <c r="EJZ18" s="247"/>
      <c r="EKA18" s="247"/>
      <c r="EKB18" s="247"/>
      <c r="EKC18" s="247"/>
      <c r="EKD18" s="247"/>
      <c r="EKE18" s="247"/>
      <c r="EKF18" s="247"/>
      <c r="EKG18" s="247"/>
      <c r="EKH18" s="247"/>
      <c r="EKI18" s="247"/>
      <c r="EKJ18" s="247"/>
      <c r="EKK18" s="247"/>
      <c r="EKL18" s="247"/>
      <c r="EKM18" s="247"/>
      <c r="EKN18" s="247"/>
      <c r="EKO18" s="247"/>
      <c r="EKP18" s="247"/>
      <c r="EKQ18" s="247"/>
      <c r="EKR18" s="247"/>
      <c r="EKS18" s="247"/>
      <c r="EKT18" s="247"/>
      <c r="EKU18" s="247"/>
      <c r="EKV18" s="247"/>
      <c r="EKW18" s="247"/>
      <c r="EKX18" s="247"/>
      <c r="EKY18" s="247"/>
      <c r="EKZ18" s="247"/>
      <c r="ELA18" s="247"/>
      <c r="ELB18" s="247"/>
      <c r="ELC18" s="247"/>
      <c r="ELD18" s="247"/>
      <c r="ELE18" s="247"/>
      <c r="ELF18" s="247"/>
      <c r="ELG18" s="247"/>
      <c r="ELH18" s="247"/>
      <c r="ELI18" s="247"/>
      <c r="ELJ18" s="247"/>
      <c r="ELK18" s="247"/>
      <c r="ELL18" s="247"/>
      <c r="ELM18" s="247"/>
      <c r="ELN18" s="247"/>
      <c r="ELO18" s="247"/>
      <c r="ELP18" s="247"/>
      <c r="ELQ18" s="247"/>
      <c r="ELR18" s="247"/>
      <c r="ELS18" s="247"/>
      <c r="ELT18" s="247"/>
      <c r="ELU18" s="247"/>
      <c r="ELV18" s="247"/>
      <c r="ELW18" s="247"/>
      <c r="ELX18" s="247"/>
      <c r="ELY18" s="247"/>
      <c r="ELZ18" s="247"/>
      <c r="EMA18" s="247"/>
      <c r="EMB18" s="247"/>
      <c r="EMC18" s="247"/>
      <c r="EMD18" s="247"/>
      <c r="EME18" s="247"/>
      <c r="EMF18" s="247"/>
      <c r="EMG18" s="247"/>
      <c r="EMH18" s="247"/>
      <c r="EMI18" s="247"/>
      <c r="EMJ18" s="247"/>
      <c r="EMK18" s="247"/>
      <c r="EML18" s="247"/>
      <c r="EMM18" s="247"/>
      <c r="EMN18" s="247"/>
      <c r="EMO18" s="247"/>
      <c r="EMP18" s="247"/>
      <c r="EMQ18" s="247"/>
      <c r="EMR18" s="247"/>
      <c r="EMS18" s="247"/>
      <c r="EMT18" s="247"/>
      <c r="EMU18" s="247"/>
      <c r="EMV18" s="247"/>
      <c r="EMW18" s="247"/>
      <c r="EMX18" s="247"/>
      <c r="EMY18" s="247"/>
      <c r="EMZ18" s="247"/>
      <c r="ENA18" s="247"/>
      <c r="ENB18" s="247"/>
      <c r="ENC18" s="247"/>
      <c r="END18" s="247"/>
      <c r="ENE18" s="247"/>
      <c r="ENF18" s="247"/>
      <c r="ENG18" s="247"/>
      <c r="ENH18" s="247"/>
      <c r="ENI18" s="247"/>
      <c r="ENJ18" s="247"/>
      <c r="ENK18" s="247"/>
      <c r="ENL18" s="247"/>
      <c r="ENM18" s="247"/>
      <c r="ENN18" s="247"/>
      <c r="ENO18" s="247"/>
      <c r="ENP18" s="247"/>
      <c r="ENQ18" s="247"/>
      <c r="ENR18" s="247"/>
      <c r="ENS18" s="247"/>
      <c r="ENT18" s="247"/>
      <c r="ENU18" s="247"/>
      <c r="ENV18" s="247"/>
      <c r="ENW18" s="247"/>
      <c r="ENX18" s="247"/>
      <c r="ENY18" s="247"/>
      <c r="ENZ18" s="247"/>
      <c r="EOA18" s="247"/>
      <c r="EOB18" s="247"/>
      <c r="EOC18" s="247"/>
      <c r="EOD18" s="247"/>
      <c r="EOE18" s="247"/>
      <c r="EOF18" s="247"/>
      <c r="EOG18" s="247"/>
      <c r="EOH18" s="247"/>
      <c r="EOI18" s="247"/>
      <c r="EOJ18" s="247"/>
      <c r="EOK18" s="247"/>
      <c r="EOL18" s="247"/>
      <c r="EOM18" s="247"/>
      <c r="EON18" s="247"/>
      <c r="EOO18" s="247"/>
      <c r="EOP18" s="247"/>
      <c r="EOQ18" s="247"/>
      <c r="EOR18" s="247"/>
      <c r="EOS18" s="247"/>
      <c r="EOT18" s="247"/>
      <c r="EOU18" s="247"/>
      <c r="EOV18" s="247"/>
      <c r="EOW18" s="247"/>
      <c r="EOX18" s="247"/>
      <c r="EOY18" s="247"/>
      <c r="EOZ18" s="247"/>
      <c r="EPA18" s="247"/>
      <c r="EPB18" s="247"/>
      <c r="EPC18" s="247"/>
      <c r="EPD18" s="247"/>
      <c r="EPE18" s="247"/>
      <c r="EPF18" s="247"/>
      <c r="EPG18" s="247"/>
      <c r="EPH18" s="247"/>
      <c r="EPI18" s="247"/>
      <c r="EPJ18" s="247"/>
      <c r="EPK18" s="247"/>
      <c r="EPL18" s="247"/>
      <c r="EPM18" s="247"/>
      <c r="EPN18" s="247"/>
      <c r="EPO18" s="247"/>
      <c r="EPP18" s="247"/>
      <c r="EPQ18" s="247"/>
      <c r="EPR18" s="247"/>
      <c r="EPS18" s="247"/>
      <c r="EPT18" s="247"/>
      <c r="EPU18" s="247"/>
      <c r="EPV18" s="247"/>
      <c r="EPW18" s="247"/>
      <c r="EPX18" s="247"/>
      <c r="EPY18" s="247"/>
      <c r="EPZ18" s="247"/>
      <c r="EQA18" s="247"/>
      <c r="EQB18" s="247"/>
      <c r="EQC18" s="247"/>
      <c r="EQD18" s="247"/>
      <c r="EQE18" s="247"/>
      <c r="EQF18" s="247"/>
      <c r="EQG18" s="247"/>
      <c r="EQH18" s="247"/>
      <c r="EQI18" s="247"/>
      <c r="EQJ18" s="247"/>
      <c r="EQK18" s="247"/>
      <c r="EQL18" s="247"/>
      <c r="EQM18" s="247"/>
      <c r="EQN18" s="247"/>
      <c r="EQO18" s="247"/>
      <c r="EQP18" s="247"/>
      <c r="EQQ18" s="247"/>
      <c r="EQR18" s="247"/>
      <c r="EQS18" s="247"/>
      <c r="EQT18" s="247"/>
      <c r="EQU18" s="247"/>
      <c r="EQV18" s="247"/>
      <c r="EQW18" s="247"/>
      <c r="EQX18" s="247"/>
      <c r="EQY18" s="247"/>
      <c r="EQZ18" s="247"/>
      <c r="ERA18" s="247"/>
      <c r="ERB18" s="247"/>
      <c r="ERC18" s="247"/>
      <c r="ERD18" s="247"/>
      <c r="ERE18" s="247"/>
      <c r="ERF18" s="247"/>
      <c r="ERG18" s="247"/>
      <c r="ERH18" s="247"/>
      <c r="ERI18" s="247"/>
      <c r="ERJ18" s="247"/>
      <c r="ERK18" s="247"/>
      <c r="ERL18" s="247"/>
      <c r="ERM18" s="247"/>
      <c r="ERN18" s="247"/>
      <c r="ERO18" s="247"/>
      <c r="ERP18" s="247"/>
      <c r="ERQ18" s="247"/>
      <c r="ERR18" s="247"/>
      <c r="ERS18" s="247"/>
      <c r="ERT18" s="247"/>
      <c r="ERU18" s="247"/>
      <c r="ERV18" s="247"/>
      <c r="ERW18" s="247"/>
      <c r="ERX18" s="247"/>
      <c r="ERY18" s="247"/>
      <c r="ERZ18" s="247"/>
      <c r="ESA18" s="247"/>
      <c r="ESB18" s="247"/>
      <c r="ESC18" s="247"/>
      <c r="ESD18" s="247"/>
      <c r="ESE18" s="247"/>
      <c r="ESF18" s="247"/>
      <c r="ESG18" s="247"/>
      <c r="ESH18" s="247"/>
      <c r="ESI18" s="247"/>
      <c r="ESJ18" s="247"/>
      <c r="ESK18" s="247"/>
      <c r="ESL18" s="247"/>
      <c r="ESM18" s="247"/>
      <c r="ESN18" s="247"/>
      <c r="ESO18" s="247"/>
      <c r="ESP18" s="247"/>
      <c r="ESQ18" s="247"/>
      <c r="ESR18" s="247"/>
      <c r="ESS18" s="247"/>
      <c r="EST18" s="247"/>
      <c r="ESU18" s="247"/>
      <c r="ESV18" s="247"/>
      <c r="ESW18" s="247"/>
      <c r="ESX18" s="247"/>
      <c r="ESY18" s="247"/>
      <c r="ESZ18" s="247"/>
      <c r="ETA18" s="247"/>
      <c r="ETB18" s="247"/>
      <c r="ETC18" s="247"/>
      <c r="ETD18" s="247"/>
      <c r="ETE18" s="247"/>
      <c r="ETF18" s="247"/>
      <c r="ETG18" s="247"/>
      <c r="ETH18" s="247"/>
      <c r="ETI18" s="247"/>
      <c r="ETJ18" s="247"/>
      <c r="ETK18" s="247"/>
      <c r="ETL18" s="247"/>
      <c r="ETM18" s="247"/>
      <c r="ETN18" s="247"/>
      <c r="ETO18" s="247"/>
      <c r="ETP18" s="247"/>
      <c r="ETQ18" s="247"/>
      <c r="ETR18" s="247"/>
      <c r="ETS18" s="247"/>
      <c r="ETT18" s="247"/>
      <c r="ETU18" s="247"/>
      <c r="ETV18" s="247"/>
      <c r="ETW18" s="247"/>
      <c r="ETX18" s="247"/>
      <c r="ETY18" s="247"/>
      <c r="ETZ18" s="247"/>
      <c r="EUA18" s="247"/>
      <c r="EUB18" s="247"/>
      <c r="EUC18" s="247"/>
      <c r="EUD18" s="247"/>
      <c r="EUE18" s="247"/>
      <c r="EUF18" s="247"/>
      <c r="EUG18" s="247"/>
      <c r="EUH18" s="247"/>
      <c r="EUI18" s="247"/>
      <c r="EUJ18" s="247"/>
      <c r="EUK18" s="247"/>
      <c r="EUL18" s="247"/>
      <c r="EUM18" s="247"/>
      <c r="EUN18" s="247"/>
      <c r="EUO18" s="247"/>
      <c r="EUP18" s="247"/>
      <c r="EUQ18" s="247"/>
      <c r="EUR18" s="247"/>
      <c r="EUS18" s="247"/>
      <c r="EUT18" s="247"/>
      <c r="EUU18" s="247"/>
      <c r="EUV18" s="247"/>
      <c r="EUW18" s="247"/>
      <c r="EUX18" s="247"/>
      <c r="EUY18" s="247"/>
      <c r="EUZ18" s="247"/>
      <c r="EVA18" s="247"/>
      <c r="EVB18" s="247"/>
      <c r="EVC18" s="247"/>
      <c r="EVD18" s="247"/>
      <c r="EVE18" s="247"/>
      <c r="EVF18" s="247"/>
      <c r="EVG18" s="247"/>
      <c r="EVH18" s="247"/>
      <c r="EVI18" s="247"/>
      <c r="EVJ18" s="247"/>
      <c r="EVK18" s="247"/>
      <c r="EVL18" s="247"/>
      <c r="EVM18" s="247"/>
      <c r="EVN18" s="247"/>
      <c r="EVO18" s="247"/>
      <c r="EVP18" s="247"/>
      <c r="EVQ18" s="247"/>
      <c r="EVR18" s="247"/>
      <c r="EVS18" s="247"/>
      <c r="EVT18" s="247"/>
      <c r="EVU18" s="247"/>
      <c r="EVV18" s="247"/>
      <c r="EVW18" s="247"/>
      <c r="EVX18" s="247"/>
      <c r="EVY18" s="247"/>
      <c r="EVZ18" s="247"/>
      <c r="EWA18" s="247"/>
      <c r="EWB18" s="247"/>
      <c r="EWC18" s="247"/>
      <c r="EWD18" s="247"/>
      <c r="EWE18" s="247"/>
      <c r="EWF18" s="247"/>
      <c r="EWG18" s="247"/>
      <c r="EWH18" s="247"/>
      <c r="EWI18" s="247"/>
      <c r="EWJ18" s="247"/>
      <c r="EWK18" s="247"/>
      <c r="EWL18" s="247"/>
      <c r="EWM18" s="247"/>
      <c r="EWN18" s="247"/>
      <c r="EWO18" s="247"/>
      <c r="EWP18" s="247"/>
      <c r="EWQ18" s="247"/>
      <c r="EWR18" s="247"/>
      <c r="EWS18" s="247"/>
      <c r="EWT18" s="247"/>
      <c r="EWU18" s="247"/>
      <c r="EWV18" s="247"/>
      <c r="EWW18" s="247"/>
      <c r="EWX18" s="247"/>
      <c r="EWY18" s="247"/>
      <c r="EWZ18" s="247"/>
      <c r="EXA18" s="247"/>
      <c r="EXB18" s="247"/>
      <c r="EXC18" s="247"/>
      <c r="EXD18" s="247"/>
      <c r="EXE18" s="247"/>
      <c r="EXF18" s="247"/>
      <c r="EXG18" s="247"/>
      <c r="EXH18" s="247"/>
      <c r="EXI18" s="247"/>
      <c r="EXJ18" s="247"/>
      <c r="EXK18" s="247"/>
      <c r="EXL18" s="247"/>
      <c r="EXM18" s="247"/>
      <c r="EXN18" s="247"/>
      <c r="EXO18" s="247"/>
      <c r="EXP18" s="247"/>
      <c r="EXQ18" s="247"/>
      <c r="EXR18" s="247"/>
      <c r="EXS18" s="247"/>
      <c r="EXT18" s="247"/>
      <c r="EXU18" s="247"/>
      <c r="EXV18" s="247"/>
      <c r="EXW18" s="247"/>
      <c r="EXX18" s="247"/>
      <c r="EXY18" s="247"/>
      <c r="EXZ18" s="247"/>
      <c r="EYA18" s="247"/>
      <c r="EYB18" s="247"/>
      <c r="EYC18" s="247"/>
      <c r="EYD18" s="247"/>
      <c r="EYE18" s="247"/>
      <c r="EYF18" s="247"/>
      <c r="EYG18" s="247"/>
      <c r="EYH18" s="247"/>
      <c r="EYI18" s="247"/>
      <c r="EYJ18" s="247"/>
      <c r="EYK18" s="247"/>
      <c r="EYL18" s="247"/>
      <c r="EYM18" s="247"/>
      <c r="EYN18" s="247"/>
      <c r="EYO18" s="247"/>
      <c r="EYP18" s="247"/>
      <c r="EYQ18" s="247"/>
      <c r="EYR18" s="247"/>
      <c r="EYS18" s="247"/>
      <c r="EYT18" s="247"/>
      <c r="EYU18" s="247"/>
      <c r="EYV18" s="247"/>
      <c r="EYW18" s="247"/>
      <c r="EYX18" s="247"/>
      <c r="EYY18" s="247"/>
      <c r="EYZ18" s="247"/>
      <c r="EZA18" s="247"/>
      <c r="EZB18" s="247"/>
      <c r="EZC18" s="247"/>
      <c r="EZD18" s="247"/>
      <c r="EZE18" s="247"/>
      <c r="EZF18" s="247"/>
      <c r="EZG18" s="247"/>
      <c r="EZH18" s="247"/>
      <c r="EZI18" s="247"/>
      <c r="EZJ18" s="247"/>
      <c r="EZK18" s="247"/>
      <c r="EZL18" s="247"/>
      <c r="EZM18" s="247"/>
      <c r="EZN18" s="247"/>
      <c r="EZO18" s="247"/>
      <c r="EZP18" s="247"/>
      <c r="EZQ18" s="247"/>
      <c r="EZR18" s="247"/>
      <c r="EZS18" s="247"/>
      <c r="EZT18" s="247"/>
      <c r="EZU18" s="247"/>
      <c r="EZV18" s="247"/>
      <c r="EZW18" s="247"/>
      <c r="EZX18" s="247"/>
      <c r="EZY18" s="247"/>
      <c r="EZZ18" s="247"/>
      <c r="FAA18" s="247"/>
      <c r="FAB18" s="247"/>
      <c r="FAC18" s="247"/>
      <c r="FAD18" s="247"/>
      <c r="FAE18" s="247"/>
      <c r="FAF18" s="247"/>
      <c r="FAG18" s="247"/>
      <c r="FAH18" s="247"/>
      <c r="FAI18" s="247"/>
      <c r="FAJ18" s="247"/>
      <c r="FAK18" s="247"/>
      <c r="FAL18" s="247"/>
      <c r="FAM18" s="247"/>
      <c r="FAN18" s="247"/>
      <c r="FAO18" s="247"/>
      <c r="FAP18" s="247"/>
      <c r="FAQ18" s="247"/>
      <c r="FAR18" s="247"/>
      <c r="FAS18" s="247"/>
      <c r="FAT18" s="247"/>
      <c r="FAU18" s="247"/>
      <c r="FAV18" s="247"/>
      <c r="FAW18" s="247"/>
      <c r="FAX18" s="247"/>
      <c r="FAY18" s="247"/>
      <c r="FAZ18" s="247"/>
      <c r="FBA18" s="247"/>
      <c r="FBB18" s="247"/>
      <c r="FBC18" s="247"/>
      <c r="FBD18" s="247"/>
      <c r="FBE18" s="247"/>
      <c r="FBF18" s="247"/>
      <c r="FBG18" s="247"/>
      <c r="FBH18" s="247"/>
      <c r="FBI18" s="247"/>
      <c r="FBJ18" s="247"/>
      <c r="FBK18" s="247"/>
      <c r="FBL18" s="247"/>
      <c r="FBM18" s="247"/>
      <c r="FBN18" s="247"/>
      <c r="FBO18" s="247"/>
      <c r="FBP18" s="247"/>
      <c r="FBQ18" s="247"/>
      <c r="FBR18" s="247"/>
      <c r="FBS18" s="247"/>
      <c r="FBT18" s="247"/>
      <c r="FBU18" s="247"/>
      <c r="FBV18" s="247"/>
      <c r="FBW18" s="247"/>
      <c r="FBX18" s="247"/>
      <c r="FBY18" s="247"/>
      <c r="FBZ18" s="247"/>
      <c r="FCA18" s="247"/>
      <c r="FCB18" s="247"/>
      <c r="FCC18" s="247"/>
      <c r="FCD18" s="247"/>
      <c r="FCE18" s="247"/>
      <c r="FCF18" s="247"/>
      <c r="FCG18" s="247"/>
      <c r="FCH18" s="247"/>
      <c r="FCI18" s="247"/>
      <c r="FCJ18" s="247"/>
      <c r="FCK18" s="247"/>
      <c r="FCL18" s="247"/>
      <c r="FCM18" s="247"/>
      <c r="FCN18" s="247"/>
      <c r="FCO18" s="247"/>
      <c r="FCP18" s="247"/>
      <c r="FCQ18" s="247"/>
      <c r="FCR18" s="247"/>
      <c r="FCS18" s="247"/>
      <c r="FCT18" s="247"/>
      <c r="FCU18" s="247"/>
      <c r="FCV18" s="247"/>
      <c r="FCW18" s="247"/>
      <c r="FCX18" s="247"/>
      <c r="FCY18" s="247"/>
      <c r="FCZ18" s="247"/>
      <c r="FDA18" s="247"/>
      <c r="FDB18" s="247"/>
      <c r="FDC18" s="247"/>
      <c r="FDD18" s="247"/>
      <c r="FDE18" s="247"/>
      <c r="FDF18" s="247"/>
      <c r="FDG18" s="247"/>
      <c r="FDH18" s="247"/>
      <c r="FDI18" s="247"/>
      <c r="FDJ18" s="247"/>
      <c r="FDK18" s="247"/>
      <c r="FDL18" s="247"/>
      <c r="FDM18" s="247"/>
      <c r="FDN18" s="247"/>
      <c r="FDO18" s="247"/>
      <c r="FDP18" s="247"/>
      <c r="FDQ18" s="247"/>
      <c r="FDR18" s="247"/>
      <c r="FDS18" s="247"/>
      <c r="FDT18" s="247"/>
      <c r="FDU18" s="247"/>
      <c r="FDV18" s="247"/>
      <c r="FDW18" s="247"/>
      <c r="FDX18" s="247"/>
      <c r="FDY18" s="247"/>
      <c r="FDZ18" s="247"/>
      <c r="FEA18" s="247"/>
      <c r="FEB18" s="247"/>
      <c r="FEC18" s="247"/>
      <c r="FED18" s="247"/>
      <c r="FEE18" s="247"/>
      <c r="FEF18" s="247"/>
      <c r="FEG18" s="247"/>
      <c r="FEH18" s="247"/>
      <c r="FEI18" s="247"/>
      <c r="FEJ18" s="247"/>
      <c r="FEK18" s="247"/>
      <c r="FEL18" s="247"/>
      <c r="FEM18" s="247"/>
      <c r="FEN18" s="247"/>
      <c r="FEO18" s="247"/>
      <c r="FEP18" s="247"/>
      <c r="FEQ18" s="247"/>
      <c r="FER18" s="247"/>
      <c r="FES18" s="247"/>
      <c r="FET18" s="247"/>
      <c r="FEU18" s="247"/>
      <c r="FEV18" s="247"/>
      <c r="FEW18" s="247"/>
      <c r="FEX18" s="247"/>
      <c r="FEY18" s="247"/>
      <c r="FEZ18" s="247"/>
      <c r="FFA18" s="247"/>
      <c r="FFB18" s="247"/>
      <c r="FFC18" s="247"/>
      <c r="FFD18" s="247"/>
      <c r="FFE18" s="247"/>
      <c r="FFF18" s="247"/>
      <c r="FFG18" s="247"/>
      <c r="FFH18" s="247"/>
      <c r="FFI18" s="247"/>
      <c r="FFJ18" s="247"/>
      <c r="FFK18" s="247"/>
      <c r="FFL18" s="247"/>
      <c r="FFM18" s="247"/>
      <c r="FFN18" s="247"/>
      <c r="FFO18" s="247"/>
      <c r="FFP18" s="247"/>
      <c r="FFQ18" s="247"/>
      <c r="FFR18" s="247"/>
      <c r="FFS18" s="247"/>
      <c r="FFT18" s="247"/>
      <c r="FFU18" s="247"/>
      <c r="FFV18" s="247"/>
      <c r="FFW18" s="247"/>
      <c r="FFX18" s="247"/>
      <c r="FFY18" s="247"/>
      <c r="FFZ18" s="247"/>
      <c r="FGA18" s="247"/>
      <c r="FGB18" s="247"/>
      <c r="FGC18" s="247"/>
      <c r="FGD18" s="247"/>
      <c r="FGE18" s="247"/>
      <c r="FGF18" s="247"/>
      <c r="FGG18" s="247"/>
      <c r="FGH18" s="247"/>
      <c r="FGI18" s="247"/>
      <c r="FGJ18" s="247"/>
      <c r="FGK18" s="247"/>
      <c r="FGL18" s="247"/>
      <c r="FGM18" s="247"/>
      <c r="FGN18" s="247"/>
      <c r="FGO18" s="247"/>
      <c r="FGP18" s="247"/>
      <c r="FGQ18" s="247"/>
      <c r="FGR18" s="247"/>
      <c r="FGS18" s="247"/>
      <c r="FGT18" s="247"/>
      <c r="FGU18" s="247"/>
      <c r="FGV18" s="247"/>
      <c r="FGW18" s="247"/>
      <c r="FGX18" s="247"/>
      <c r="FGY18" s="247"/>
      <c r="FGZ18" s="247"/>
      <c r="FHA18" s="247"/>
      <c r="FHB18" s="247"/>
      <c r="FHC18" s="247"/>
      <c r="FHD18" s="247"/>
      <c r="FHE18" s="247"/>
      <c r="FHF18" s="247"/>
      <c r="FHG18" s="247"/>
      <c r="FHH18" s="247"/>
      <c r="FHI18" s="247"/>
      <c r="FHJ18" s="247"/>
      <c r="FHK18" s="247"/>
      <c r="FHL18" s="247"/>
      <c r="FHM18" s="247"/>
      <c r="FHN18" s="247"/>
      <c r="FHO18" s="247"/>
      <c r="FHP18" s="247"/>
      <c r="FHQ18" s="247"/>
      <c r="FHR18" s="247"/>
      <c r="FHS18" s="247"/>
      <c r="FHT18" s="247"/>
      <c r="FHU18" s="247"/>
      <c r="FHV18" s="247"/>
      <c r="FHW18" s="247"/>
      <c r="FHX18" s="247"/>
      <c r="FHY18" s="247"/>
      <c r="FHZ18" s="247"/>
      <c r="FIA18" s="247"/>
      <c r="FIB18" s="247"/>
      <c r="FIC18" s="247"/>
      <c r="FID18" s="247"/>
      <c r="FIE18" s="247"/>
      <c r="FIF18" s="247"/>
      <c r="FIG18" s="247"/>
      <c r="FIH18" s="247"/>
      <c r="FII18" s="247"/>
      <c r="FIJ18" s="247"/>
      <c r="FIK18" s="247"/>
      <c r="FIL18" s="247"/>
      <c r="FIM18" s="247"/>
      <c r="FIN18" s="247"/>
      <c r="FIO18" s="247"/>
      <c r="FIP18" s="247"/>
      <c r="FIQ18" s="247"/>
      <c r="FIR18" s="247"/>
      <c r="FIS18" s="247"/>
      <c r="FIT18" s="247"/>
      <c r="FIU18" s="247"/>
      <c r="FIV18" s="247"/>
      <c r="FIW18" s="247"/>
      <c r="FIX18" s="247"/>
      <c r="FIY18" s="247"/>
      <c r="FIZ18" s="247"/>
      <c r="FJA18" s="247"/>
      <c r="FJB18" s="247"/>
      <c r="FJC18" s="247"/>
      <c r="FJD18" s="247"/>
      <c r="FJE18" s="247"/>
      <c r="FJF18" s="247"/>
      <c r="FJG18" s="247"/>
      <c r="FJH18" s="247"/>
      <c r="FJI18" s="247"/>
      <c r="FJJ18" s="247"/>
      <c r="FJK18" s="247"/>
      <c r="FJL18" s="247"/>
      <c r="FJM18" s="247"/>
      <c r="FJN18" s="247"/>
      <c r="FJO18" s="247"/>
      <c r="FJP18" s="247"/>
      <c r="FJQ18" s="247"/>
      <c r="FJR18" s="247"/>
      <c r="FJS18" s="247"/>
      <c r="FJT18" s="247"/>
      <c r="FJU18" s="247"/>
      <c r="FJV18" s="247"/>
      <c r="FJW18" s="247"/>
      <c r="FJX18" s="247"/>
      <c r="FJY18" s="247"/>
      <c r="FJZ18" s="247"/>
      <c r="FKA18" s="247"/>
      <c r="FKB18" s="247"/>
      <c r="FKC18" s="247"/>
      <c r="FKD18" s="247"/>
      <c r="FKE18" s="247"/>
      <c r="FKF18" s="247"/>
      <c r="FKG18" s="247"/>
      <c r="FKH18" s="247"/>
      <c r="FKI18" s="247"/>
      <c r="FKJ18" s="247"/>
      <c r="FKK18" s="247"/>
      <c r="FKL18" s="247"/>
      <c r="FKM18" s="247"/>
      <c r="FKN18" s="247"/>
      <c r="FKO18" s="247"/>
      <c r="FKP18" s="247"/>
      <c r="FKQ18" s="247"/>
      <c r="FKR18" s="247"/>
      <c r="FKS18" s="247"/>
      <c r="FKT18" s="247"/>
      <c r="FKU18" s="247"/>
      <c r="FKV18" s="247"/>
      <c r="FKW18" s="247"/>
      <c r="FKX18" s="247"/>
      <c r="FKY18" s="247"/>
      <c r="FKZ18" s="247"/>
      <c r="FLA18" s="247"/>
      <c r="FLB18" s="247"/>
      <c r="FLC18" s="247"/>
      <c r="FLD18" s="247"/>
      <c r="FLE18" s="247"/>
      <c r="FLF18" s="247"/>
      <c r="FLG18" s="247"/>
      <c r="FLH18" s="247"/>
      <c r="FLI18" s="247"/>
      <c r="FLJ18" s="247"/>
      <c r="FLK18" s="247"/>
      <c r="FLL18" s="247"/>
      <c r="FLM18" s="247"/>
      <c r="FLN18" s="247"/>
      <c r="FLO18" s="247"/>
      <c r="FLP18" s="247"/>
      <c r="FLQ18" s="247"/>
      <c r="FLR18" s="247"/>
      <c r="FLS18" s="247"/>
      <c r="FLT18" s="247"/>
      <c r="FLU18" s="247"/>
      <c r="FLV18" s="247"/>
      <c r="FLW18" s="247"/>
      <c r="FLX18" s="247"/>
      <c r="FLY18" s="247"/>
      <c r="FLZ18" s="247"/>
      <c r="FMA18" s="247"/>
      <c r="FMB18" s="247"/>
      <c r="FMC18" s="247"/>
      <c r="FMD18" s="247"/>
      <c r="FME18" s="247"/>
      <c r="FMF18" s="247"/>
      <c r="FMG18" s="247"/>
      <c r="FMH18" s="247"/>
      <c r="FMI18" s="247"/>
      <c r="FMJ18" s="247"/>
      <c r="FMK18" s="247"/>
      <c r="FML18" s="247"/>
      <c r="FMM18" s="247"/>
      <c r="FMN18" s="247"/>
      <c r="FMO18" s="247"/>
      <c r="FMP18" s="247"/>
      <c r="FMQ18" s="247"/>
      <c r="FMR18" s="247"/>
      <c r="FMS18" s="247"/>
      <c r="FMT18" s="247"/>
      <c r="FMU18" s="247"/>
      <c r="FMV18" s="247"/>
      <c r="FMW18" s="247"/>
      <c r="FMX18" s="247"/>
      <c r="FMY18" s="247"/>
      <c r="FMZ18" s="247"/>
      <c r="FNA18" s="247"/>
      <c r="FNB18" s="247"/>
      <c r="FNC18" s="247"/>
      <c r="FND18" s="247"/>
      <c r="FNE18" s="247"/>
      <c r="FNF18" s="247"/>
      <c r="FNG18" s="247"/>
      <c r="FNH18" s="247"/>
      <c r="FNI18" s="247"/>
      <c r="FNJ18" s="247"/>
      <c r="FNK18" s="247"/>
      <c r="FNL18" s="247"/>
      <c r="FNM18" s="247"/>
      <c r="FNN18" s="247"/>
      <c r="FNO18" s="247"/>
      <c r="FNP18" s="247"/>
      <c r="FNQ18" s="247"/>
      <c r="FNR18" s="247"/>
      <c r="FNS18" s="247"/>
      <c r="FNT18" s="247"/>
      <c r="FNU18" s="247"/>
      <c r="FNV18" s="247"/>
      <c r="FNW18" s="247"/>
      <c r="FNX18" s="247"/>
      <c r="FNY18" s="247"/>
      <c r="FNZ18" s="247"/>
      <c r="FOA18" s="247"/>
      <c r="FOB18" s="247"/>
      <c r="FOC18" s="247"/>
      <c r="FOD18" s="247"/>
      <c r="FOE18" s="247"/>
      <c r="FOF18" s="247"/>
      <c r="FOG18" s="247"/>
      <c r="FOH18" s="247"/>
      <c r="FOI18" s="247"/>
      <c r="FOJ18" s="247"/>
      <c r="FOK18" s="247"/>
      <c r="FOL18" s="247"/>
      <c r="FOM18" s="247"/>
      <c r="FON18" s="247"/>
      <c r="FOO18" s="247"/>
      <c r="FOP18" s="247"/>
      <c r="FOQ18" s="247"/>
      <c r="FOR18" s="247"/>
      <c r="FOS18" s="247"/>
      <c r="FOT18" s="247"/>
      <c r="FOU18" s="247"/>
      <c r="FOV18" s="247"/>
      <c r="FOW18" s="247"/>
      <c r="FOX18" s="247"/>
      <c r="FOY18" s="247"/>
      <c r="FOZ18" s="247"/>
      <c r="FPA18" s="247"/>
      <c r="FPB18" s="247"/>
      <c r="FPC18" s="247"/>
      <c r="FPD18" s="247"/>
      <c r="FPE18" s="247"/>
      <c r="FPF18" s="247"/>
      <c r="FPG18" s="247"/>
      <c r="FPH18" s="247"/>
      <c r="FPI18" s="247"/>
      <c r="FPJ18" s="247"/>
      <c r="FPK18" s="247"/>
      <c r="FPL18" s="247"/>
      <c r="FPM18" s="247"/>
      <c r="FPN18" s="247"/>
      <c r="FPO18" s="247"/>
      <c r="FPP18" s="247"/>
      <c r="FPQ18" s="247"/>
      <c r="FPR18" s="247"/>
      <c r="FPS18" s="247"/>
      <c r="FPT18" s="247"/>
      <c r="FPU18" s="247"/>
      <c r="FPV18" s="247"/>
      <c r="FPW18" s="247"/>
      <c r="FPX18" s="247"/>
      <c r="FPY18" s="247"/>
      <c r="FPZ18" s="247"/>
      <c r="FQA18" s="247"/>
      <c r="FQB18" s="247"/>
      <c r="FQC18" s="247"/>
      <c r="FQD18" s="247"/>
      <c r="FQE18" s="247"/>
      <c r="FQF18" s="247"/>
      <c r="FQG18" s="247"/>
      <c r="FQH18" s="247"/>
      <c r="FQI18" s="247"/>
      <c r="FQJ18" s="247"/>
      <c r="FQK18" s="247"/>
      <c r="FQL18" s="247"/>
      <c r="FQM18" s="247"/>
      <c r="FQN18" s="247"/>
      <c r="FQO18" s="247"/>
      <c r="FQP18" s="247"/>
      <c r="FQQ18" s="247"/>
      <c r="FQR18" s="247"/>
      <c r="FQS18" s="247"/>
      <c r="FQT18" s="247"/>
      <c r="FQU18" s="247"/>
      <c r="FQV18" s="247"/>
      <c r="FQW18" s="247"/>
      <c r="FQX18" s="247"/>
      <c r="FQY18" s="247"/>
      <c r="FQZ18" s="247"/>
      <c r="FRA18" s="247"/>
      <c r="FRB18" s="247"/>
      <c r="FRC18" s="247"/>
      <c r="FRD18" s="247"/>
      <c r="FRE18" s="247"/>
      <c r="FRF18" s="247"/>
      <c r="FRG18" s="247"/>
      <c r="FRH18" s="247"/>
      <c r="FRI18" s="247"/>
      <c r="FRJ18" s="247"/>
      <c r="FRK18" s="247"/>
      <c r="FRL18" s="247"/>
      <c r="FRM18" s="247"/>
      <c r="FRN18" s="247"/>
      <c r="FRO18" s="247"/>
      <c r="FRP18" s="247"/>
      <c r="FRQ18" s="247"/>
      <c r="FRR18" s="247"/>
      <c r="FRS18" s="247"/>
      <c r="FRT18" s="247"/>
      <c r="FRU18" s="247"/>
      <c r="FRV18" s="247"/>
      <c r="FRW18" s="247"/>
      <c r="FRX18" s="247"/>
      <c r="FRY18" s="247"/>
      <c r="FRZ18" s="247"/>
      <c r="FSA18" s="247"/>
      <c r="FSB18" s="247"/>
      <c r="FSC18" s="247"/>
      <c r="FSD18" s="247"/>
      <c r="FSE18" s="247"/>
      <c r="FSF18" s="247"/>
      <c r="FSG18" s="247"/>
      <c r="FSH18" s="247"/>
      <c r="FSI18" s="247"/>
      <c r="FSJ18" s="247"/>
      <c r="FSK18" s="247"/>
      <c r="FSL18" s="247"/>
      <c r="FSM18" s="247"/>
      <c r="FSN18" s="247"/>
      <c r="FSO18" s="247"/>
      <c r="FSP18" s="247"/>
      <c r="FSQ18" s="247"/>
      <c r="FSR18" s="247"/>
      <c r="FSS18" s="247"/>
      <c r="FST18" s="247"/>
      <c r="FSU18" s="247"/>
      <c r="FSV18" s="247"/>
      <c r="FSW18" s="247"/>
      <c r="FSX18" s="247"/>
      <c r="FSY18" s="247"/>
      <c r="FSZ18" s="247"/>
      <c r="FTA18" s="247"/>
      <c r="FTB18" s="247"/>
      <c r="FTC18" s="247"/>
      <c r="FTD18" s="247"/>
      <c r="FTE18" s="247"/>
      <c r="FTF18" s="247"/>
      <c r="FTG18" s="247"/>
      <c r="FTH18" s="247"/>
      <c r="FTI18" s="247"/>
      <c r="FTJ18" s="247"/>
      <c r="FTK18" s="247"/>
      <c r="FTL18" s="247"/>
      <c r="FTM18" s="247"/>
      <c r="FTN18" s="247"/>
      <c r="FTO18" s="247"/>
      <c r="FTP18" s="247"/>
      <c r="FTQ18" s="247"/>
      <c r="FTR18" s="247"/>
      <c r="FTS18" s="247"/>
      <c r="FTT18" s="247"/>
      <c r="FTU18" s="247"/>
      <c r="FTV18" s="247"/>
      <c r="FTW18" s="247"/>
      <c r="FTX18" s="247"/>
      <c r="FTY18" s="247"/>
      <c r="FTZ18" s="247"/>
      <c r="FUA18" s="247"/>
      <c r="FUB18" s="247"/>
      <c r="FUC18" s="247"/>
      <c r="FUD18" s="247"/>
      <c r="FUE18" s="247"/>
      <c r="FUF18" s="247"/>
      <c r="FUG18" s="247"/>
      <c r="FUH18" s="247"/>
      <c r="FUI18" s="247"/>
      <c r="FUJ18" s="247"/>
      <c r="FUK18" s="247"/>
      <c r="FUL18" s="247"/>
      <c r="FUM18" s="247"/>
      <c r="FUN18" s="247"/>
      <c r="FUO18" s="247"/>
      <c r="FUP18" s="247"/>
      <c r="FUQ18" s="247"/>
      <c r="FUR18" s="247"/>
      <c r="FUS18" s="247"/>
      <c r="FUT18" s="247"/>
      <c r="FUU18" s="247"/>
      <c r="FUV18" s="247"/>
      <c r="FUW18" s="247"/>
      <c r="FUX18" s="247"/>
      <c r="FUY18" s="247"/>
      <c r="FUZ18" s="247"/>
      <c r="FVA18" s="247"/>
      <c r="FVB18" s="247"/>
      <c r="FVC18" s="247"/>
      <c r="FVD18" s="247"/>
      <c r="FVE18" s="247"/>
      <c r="FVF18" s="247"/>
      <c r="FVG18" s="247"/>
      <c r="FVH18" s="247"/>
      <c r="FVI18" s="247"/>
      <c r="FVJ18" s="247"/>
      <c r="FVK18" s="247"/>
      <c r="FVL18" s="247"/>
      <c r="FVM18" s="247"/>
      <c r="FVN18" s="247"/>
      <c r="FVO18" s="247"/>
      <c r="FVP18" s="247"/>
      <c r="FVQ18" s="247"/>
      <c r="FVR18" s="247"/>
      <c r="FVS18" s="247"/>
      <c r="FVT18" s="247"/>
      <c r="FVU18" s="247"/>
      <c r="FVV18" s="247"/>
      <c r="FVW18" s="247"/>
      <c r="FVX18" s="247"/>
      <c r="FVY18" s="247"/>
      <c r="FVZ18" s="247"/>
      <c r="FWA18" s="247"/>
      <c r="FWB18" s="247"/>
      <c r="FWC18" s="247"/>
      <c r="FWD18" s="247"/>
      <c r="FWE18" s="247"/>
      <c r="FWF18" s="247"/>
      <c r="FWG18" s="247"/>
      <c r="FWH18" s="247"/>
      <c r="FWI18" s="247"/>
      <c r="FWJ18" s="247"/>
      <c r="FWK18" s="247"/>
      <c r="FWL18" s="247"/>
      <c r="FWM18" s="247"/>
      <c r="FWN18" s="247"/>
      <c r="FWO18" s="247"/>
      <c r="FWP18" s="247"/>
      <c r="FWQ18" s="247"/>
      <c r="FWR18" s="247"/>
      <c r="FWS18" s="247"/>
      <c r="FWT18" s="247"/>
      <c r="FWU18" s="247"/>
      <c r="FWV18" s="247"/>
      <c r="FWW18" s="247"/>
      <c r="FWX18" s="247"/>
      <c r="FWY18" s="247"/>
      <c r="FWZ18" s="247"/>
      <c r="FXA18" s="247"/>
      <c r="FXB18" s="247"/>
      <c r="FXC18" s="247"/>
      <c r="FXD18" s="247"/>
      <c r="FXE18" s="247"/>
      <c r="FXF18" s="247"/>
      <c r="FXG18" s="247"/>
      <c r="FXH18" s="247"/>
      <c r="FXI18" s="247"/>
      <c r="FXJ18" s="247"/>
      <c r="FXK18" s="247"/>
      <c r="FXL18" s="247"/>
      <c r="FXM18" s="247"/>
      <c r="FXN18" s="247"/>
      <c r="FXO18" s="247"/>
      <c r="FXP18" s="247"/>
      <c r="FXQ18" s="247"/>
      <c r="FXR18" s="247"/>
      <c r="FXS18" s="247"/>
      <c r="FXT18" s="247"/>
      <c r="FXU18" s="247"/>
      <c r="FXV18" s="247"/>
      <c r="FXW18" s="247"/>
      <c r="FXX18" s="247"/>
      <c r="FXY18" s="247"/>
      <c r="FXZ18" s="247"/>
      <c r="FYA18" s="247"/>
      <c r="FYB18" s="247"/>
      <c r="FYC18" s="247"/>
      <c r="FYD18" s="247"/>
      <c r="FYE18" s="247"/>
      <c r="FYF18" s="247"/>
      <c r="FYG18" s="247"/>
      <c r="FYH18" s="247"/>
      <c r="FYI18" s="247"/>
      <c r="FYJ18" s="247"/>
      <c r="FYK18" s="247"/>
      <c r="FYL18" s="247"/>
      <c r="FYM18" s="247"/>
      <c r="FYN18" s="247"/>
      <c r="FYO18" s="247"/>
      <c r="FYP18" s="247"/>
      <c r="FYQ18" s="247"/>
      <c r="FYR18" s="247"/>
      <c r="FYS18" s="247"/>
      <c r="FYT18" s="247"/>
      <c r="FYU18" s="247"/>
      <c r="FYV18" s="247"/>
      <c r="FYW18" s="247"/>
      <c r="FYX18" s="247"/>
      <c r="FYY18" s="247"/>
      <c r="FYZ18" s="247"/>
      <c r="FZA18" s="247"/>
      <c r="FZB18" s="247"/>
      <c r="FZC18" s="247"/>
      <c r="FZD18" s="247"/>
      <c r="FZE18" s="247"/>
      <c r="FZF18" s="247"/>
      <c r="FZG18" s="247"/>
      <c r="FZH18" s="247"/>
      <c r="FZI18" s="247"/>
      <c r="FZJ18" s="247"/>
      <c r="FZK18" s="247"/>
      <c r="FZL18" s="247"/>
      <c r="FZM18" s="247"/>
      <c r="FZN18" s="247"/>
      <c r="FZO18" s="247"/>
      <c r="FZP18" s="247"/>
      <c r="FZQ18" s="247"/>
      <c r="FZR18" s="247"/>
      <c r="FZS18" s="247"/>
      <c r="FZT18" s="247"/>
      <c r="FZU18" s="247"/>
      <c r="FZV18" s="247"/>
      <c r="FZW18" s="247"/>
      <c r="FZX18" s="247"/>
      <c r="FZY18" s="247"/>
      <c r="FZZ18" s="247"/>
      <c r="GAA18" s="247"/>
      <c r="GAB18" s="247"/>
      <c r="GAC18" s="247"/>
      <c r="GAD18" s="247"/>
      <c r="GAE18" s="247"/>
      <c r="GAF18" s="247"/>
      <c r="GAG18" s="247"/>
      <c r="GAH18" s="247"/>
      <c r="GAI18" s="247"/>
      <c r="GAJ18" s="247"/>
      <c r="GAK18" s="247"/>
      <c r="GAL18" s="247"/>
      <c r="GAM18" s="247"/>
      <c r="GAN18" s="247"/>
      <c r="GAO18" s="247"/>
      <c r="GAP18" s="247"/>
      <c r="GAQ18" s="247"/>
      <c r="GAR18" s="247"/>
      <c r="GAS18" s="247"/>
      <c r="GAT18" s="247"/>
      <c r="GAU18" s="247"/>
      <c r="GAV18" s="247"/>
      <c r="GAW18" s="247"/>
      <c r="GAX18" s="247"/>
      <c r="GAY18" s="247"/>
      <c r="GAZ18" s="247"/>
      <c r="GBA18" s="247"/>
      <c r="GBB18" s="247"/>
      <c r="GBC18" s="247"/>
      <c r="GBD18" s="247"/>
      <c r="GBE18" s="247"/>
      <c r="GBF18" s="247"/>
      <c r="GBG18" s="247"/>
      <c r="GBH18" s="247"/>
      <c r="GBI18" s="247"/>
      <c r="GBJ18" s="247"/>
      <c r="GBK18" s="247"/>
      <c r="GBL18" s="247"/>
      <c r="GBM18" s="247"/>
      <c r="GBN18" s="247"/>
      <c r="GBO18" s="247"/>
      <c r="GBP18" s="247"/>
      <c r="GBQ18" s="247"/>
      <c r="GBR18" s="247"/>
      <c r="GBS18" s="247"/>
      <c r="GBT18" s="247"/>
      <c r="GBU18" s="247"/>
      <c r="GBV18" s="247"/>
      <c r="GBW18" s="247"/>
      <c r="GBX18" s="247"/>
      <c r="GBY18" s="247"/>
      <c r="GBZ18" s="247"/>
      <c r="GCA18" s="247"/>
      <c r="GCB18" s="247"/>
      <c r="GCC18" s="247"/>
      <c r="GCD18" s="247"/>
      <c r="GCE18" s="247"/>
      <c r="GCF18" s="247"/>
      <c r="GCG18" s="247"/>
      <c r="GCH18" s="247"/>
      <c r="GCI18" s="247"/>
      <c r="GCJ18" s="247"/>
      <c r="GCK18" s="247"/>
      <c r="GCL18" s="247"/>
      <c r="GCM18" s="247"/>
      <c r="GCN18" s="247"/>
      <c r="GCO18" s="247"/>
      <c r="GCP18" s="247"/>
      <c r="GCQ18" s="247"/>
      <c r="GCR18" s="247"/>
      <c r="GCS18" s="247"/>
      <c r="GCT18" s="247"/>
      <c r="GCU18" s="247"/>
      <c r="GCV18" s="247"/>
      <c r="GCW18" s="247"/>
      <c r="GCX18" s="247"/>
      <c r="GCY18" s="247"/>
      <c r="GCZ18" s="247"/>
      <c r="GDA18" s="247"/>
      <c r="GDB18" s="247"/>
      <c r="GDC18" s="247"/>
      <c r="GDD18" s="247"/>
      <c r="GDE18" s="247"/>
      <c r="GDF18" s="247"/>
      <c r="GDG18" s="247"/>
      <c r="GDH18" s="247"/>
      <c r="GDI18" s="247"/>
      <c r="GDJ18" s="247"/>
      <c r="GDK18" s="247"/>
      <c r="GDL18" s="247"/>
      <c r="GDM18" s="247"/>
      <c r="GDN18" s="247"/>
      <c r="GDO18" s="247"/>
      <c r="GDP18" s="247"/>
      <c r="GDQ18" s="247"/>
      <c r="GDR18" s="247"/>
      <c r="GDS18" s="247"/>
      <c r="GDT18" s="247"/>
      <c r="GDU18" s="247"/>
      <c r="GDV18" s="247"/>
      <c r="GDW18" s="247"/>
      <c r="GDX18" s="247"/>
      <c r="GDY18" s="247"/>
      <c r="GDZ18" s="247"/>
      <c r="GEA18" s="247"/>
      <c r="GEB18" s="247"/>
      <c r="GEC18" s="247"/>
      <c r="GED18" s="247"/>
      <c r="GEE18" s="247"/>
      <c r="GEF18" s="247"/>
      <c r="GEG18" s="247"/>
      <c r="GEH18" s="247"/>
      <c r="GEI18" s="247"/>
      <c r="GEJ18" s="247"/>
      <c r="GEK18" s="247"/>
      <c r="GEL18" s="247"/>
      <c r="GEM18" s="247"/>
      <c r="GEN18" s="247"/>
      <c r="GEO18" s="247"/>
      <c r="GEP18" s="247"/>
      <c r="GEQ18" s="247"/>
      <c r="GER18" s="247"/>
      <c r="GES18" s="247"/>
      <c r="GET18" s="247"/>
      <c r="GEU18" s="247"/>
      <c r="GEV18" s="247"/>
      <c r="GEW18" s="247"/>
      <c r="GEX18" s="247"/>
      <c r="GEY18" s="247"/>
      <c r="GEZ18" s="247"/>
      <c r="GFA18" s="247"/>
      <c r="GFB18" s="247"/>
      <c r="GFC18" s="247"/>
      <c r="GFD18" s="247"/>
      <c r="GFE18" s="247"/>
      <c r="GFF18" s="247"/>
      <c r="GFG18" s="247"/>
      <c r="GFH18" s="247"/>
      <c r="GFI18" s="247"/>
      <c r="GFJ18" s="247"/>
      <c r="GFK18" s="247"/>
      <c r="GFL18" s="247"/>
      <c r="GFM18" s="247"/>
      <c r="GFN18" s="247"/>
      <c r="GFO18" s="247"/>
      <c r="GFP18" s="247"/>
      <c r="GFQ18" s="247"/>
      <c r="GFR18" s="247"/>
      <c r="GFS18" s="247"/>
      <c r="GFT18" s="247"/>
      <c r="GFU18" s="247"/>
      <c r="GFV18" s="247"/>
      <c r="GFW18" s="247"/>
      <c r="GFX18" s="247"/>
      <c r="GFY18" s="247"/>
      <c r="GFZ18" s="247"/>
      <c r="GGA18" s="247"/>
      <c r="GGB18" s="247"/>
      <c r="GGC18" s="247"/>
      <c r="GGD18" s="247"/>
      <c r="GGE18" s="247"/>
      <c r="GGF18" s="247"/>
      <c r="GGG18" s="247"/>
      <c r="GGH18" s="247"/>
      <c r="GGI18" s="247"/>
      <c r="GGJ18" s="247"/>
      <c r="GGK18" s="247"/>
      <c r="GGL18" s="247"/>
      <c r="GGM18" s="247"/>
      <c r="GGN18" s="247"/>
      <c r="GGO18" s="247"/>
      <c r="GGP18" s="247"/>
      <c r="GGQ18" s="247"/>
      <c r="GGR18" s="247"/>
      <c r="GGS18" s="247"/>
      <c r="GGT18" s="247"/>
      <c r="GGU18" s="247"/>
      <c r="GGV18" s="247"/>
      <c r="GGW18" s="247"/>
      <c r="GGX18" s="247"/>
      <c r="GGY18" s="247"/>
      <c r="GGZ18" s="247"/>
      <c r="GHA18" s="247"/>
      <c r="GHB18" s="247"/>
      <c r="GHC18" s="247"/>
      <c r="GHD18" s="247"/>
      <c r="GHE18" s="247"/>
      <c r="GHF18" s="247"/>
      <c r="GHG18" s="247"/>
      <c r="GHH18" s="247"/>
      <c r="GHI18" s="247"/>
      <c r="GHJ18" s="247"/>
      <c r="GHK18" s="247"/>
      <c r="GHL18" s="247"/>
      <c r="GHM18" s="247"/>
      <c r="GHN18" s="247"/>
      <c r="GHO18" s="247"/>
      <c r="GHP18" s="247"/>
      <c r="GHQ18" s="247"/>
      <c r="GHR18" s="247"/>
      <c r="GHS18" s="247"/>
      <c r="GHT18" s="247"/>
      <c r="GHU18" s="247"/>
      <c r="GHV18" s="247"/>
      <c r="GHW18" s="247"/>
      <c r="GHX18" s="247"/>
      <c r="GHY18" s="247"/>
      <c r="GHZ18" s="247"/>
      <c r="GIA18" s="247"/>
      <c r="GIB18" s="247"/>
      <c r="GIC18" s="247"/>
      <c r="GID18" s="247"/>
      <c r="GIE18" s="247"/>
      <c r="GIF18" s="247"/>
      <c r="GIG18" s="247"/>
      <c r="GIH18" s="247"/>
      <c r="GII18" s="247"/>
      <c r="GIJ18" s="247"/>
      <c r="GIK18" s="247"/>
      <c r="GIL18" s="247"/>
      <c r="GIM18" s="247"/>
      <c r="GIN18" s="247"/>
      <c r="GIO18" s="247"/>
      <c r="GIP18" s="247"/>
      <c r="GIQ18" s="247"/>
      <c r="GIR18" s="247"/>
      <c r="GIS18" s="247"/>
      <c r="GIT18" s="247"/>
      <c r="GIU18" s="247"/>
      <c r="GIV18" s="247"/>
      <c r="GIW18" s="247"/>
      <c r="GIX18" s="247"/>
      <c r="GIY18" s="247"/>
      <c r="GIZ18" s="247"/>
      <c r="GJA18" s="247"/>
      <c r="GJB18" s="247"/>
      <c r="GJC18" s="247"/>
      <c r="GJD18" s="247"/>
      <c r="GJE18" s="247"/>
      <c r="GJF18" s="247"/>
      <c r="GJG18" s="247"/>
      <c r="GJH18" s="247"/>
      <c r="GJI18" s="247"/>
      <c r="GJJ18" s="247"/>
      <c r="GJK18" s="247"/>
      <c r="GJL18" s="247"/>
      <c r="GJM18" s="247"/>
      <c r="GJN18" s="247"/>
      <c r="GJO18" s="247"/>
      <c r="GJP18" s="247"/>
      <c r="GJQ18" s="247"/>
      <c r="GJR18" s="247"/>
      <c r="GJS18" s="247"/>
      <c r="GJT18" s="247"/>
      <c r="GJU18" s="247"/>
      <c r="GJV18" s="247"/>
      <c r="GJW18" s="247"/>
      <c r="GJX18" s="247"/>
      <c r="GJY18" s="247"/>
      <c r="GJZ18" s="247"/>
      <c r="GKA18" s="247"/>
      <c r="GKB18" s="247"/>
      <c r="GKC18" s="247"/>
      <c r="GKD18" s="247"/>
      <c r="GKE18" s="247"/>
      <c r="GKF18" s="247"/>
      <c r="GKG18" s="247"/>
      <c r="GKH18" s="247"/>
      <c r="GKI18" s="247"/>
      <c r="GKJ18" s="247"/>
      <c r="GKK18" s="247"/>
      <c r="GKL18" s="247"/>
      <c r="GKM18" s="247"/>
      <c r="GKN18" s="247"/>
      <c r="GKO18" s="247"/>
      <c r="GKP18" s="247"/>
      <c r="GKQ18" s="247"/>
      <c r="GKR18" s="247"/>
      <c r="GKS18" s="247"/>
      <c r="GKT18" s="247"/>
      <c r="GKU18" s="247"/>
      <c r="GKV18" s="247"/>
      <c r="GKW18" s="247"/>
      <c r="GKX18" s="247"/>
      <c r="GKY18" s="247"/>
      <c r="GKZ18" s="247"/>
      <c r="GLA18" s="247"/>
      <c r="GLB18" s="247"/>
      <c r="GLC18" s="247"/>
      <c r="GLD18" s="247"/>
      <c r="GLE18" s="247"/>
      <c r="GLF18" s="247"/>
      <c r="GLG18" s="247"/>
      <c r="GLH18" s="247"/>
      <c r="GLI18" s="247"/>
      <c r="GLJ18" s="247"/>
      <c r="GLK18" s="247"/>
      <c r="GLL18" s="247"/>
      <c r="GLM18" s="247"/>
      <c r="GLN18" s="247"/>
      <c r="GLO18" s="247"/>
      <c r="GLP18" s="247"/>
      <c r="GLQ18" s="247"/>
      <c r="GLR18" s="247"/>
      <c r="GLS18" s="247"/>
      <c r="GLT18" s="247"/>
      <c r="GLU18" s="247"/>
      <c r="GLV18" s="247"/>
      <c r="GLW18" s="247"/>
      <c r="GLX18" s="247"/>
      <c r="GLY18" s="247"/>
      <c r="GLZ18" s="247"/>
      <c r="GMA18" s="247"/>
      <c r="GMB18" s="247"/>
      <c r="GMC18" s="247"/>
      <c r="GMD18" s="247"/>
      <c r="GME18" s="247"/>
      <c r="GMF18" s="247"/>
      <c r="GMG18" s="247"/>
      <c r="GMH18" s="247"/>
      <c r="GMI18" s="247"/>
      <c r="GMJ18" s="247"/>
      <c r="GMK18" s="247"/>
      <c r="GML18" s="247"/>
      <c r="GMM18" s="247"/>
      <c r="GMN18" s="247"/>
      <c r="GMO18" s="247"/>
      <c r="GMP18" s="247"/>
      <c r="GMQ18" s="247"/>
      <c r="GMR18" s="247"/>
      <c r="GMS18" s="247"/>
      <c r="GMT18" s="247"/>
      <c r="GMU18" s="247"/>
      <c r="GMV18" s="247"/>
      <c r="GMW18" s="247"/>
      <c r="GMX18" s="247"/>
      <c r="GMY18" s="247"/>
      <c r="GMZ18" s="247"/>
      <c r="GNA18" s="247"/>
      <c r="GNB18" s="247"/>
      <c r="GNC18" s="247"/>
      <c r="GND18" s="247"/>
      <c r="GNE18" s="247"/>
      <c r="GNF18" s="247"/>
      <c r="GNG18" s="247"/>
      <c r="GNH18" s="247"/>
      <c r="GNI18" s="247"/>
      <c r="GNJ18" s="247"/>
      <c r="GNK18" s="247"/>
      <c r="GNL18" s="247"/>
      <c r="GNM18" s="247"/>
      <c r="GNN18" s="247"/>
      <c r="GNO18" s="247"/>
      <c r="GNP18" s="247"/>
      <c r="GNQ18" s="247"/>
      <c r="GNR18" s="247"/>
      <c r="GNS18" s="247"/>
      <c r="GNT18" s="247"/>
      <c r="GNU18" s="247"/>
      <c r="GNV18" s="247"/>
      <c r="GNW18" s="247"/>
      <c r="GNX18" s="247"/>
      <c r="GNY18" s="247"/>
      <c r="GNZ18" s="247"/>
      <c r="GOA18" s="247"/>
      <c r="GOB18" s="247"/>
      <c r="GOC18" s="247"/>
      <c r="GOD18" s="247"/>
      <c r="GOE18" s="247"/>
      <c r="GOF18" s="247"/>
      <c r="GOG18" s="247"/>
      <c r="GOH18" s="247"/>
      <c r="GOI18" s="247"/>
      <c r="GOJ18" s="247"/>
      <c r="GOK18" s="247"/>
      <c r="GOL18" s="247"/>
      <c r="GOM18" s="247"/>
      <c r="GON18" s="247"/>
      <c r="GOO18" s="247"/>
      <c r="GOP18" s="247"/>
      <c r="GOQ18" s="247"/>
      <c r="GOR18" s="247"/>
      <c r="GOS18" s="247"/>
      <c r="GOT18" s="247"/>
      <c r="GOU18" s="247"/>
      <c r="GOV18" s="247"/>
      <c r="GOW18" s="247"/>
      <c r="GOX18" s="247"/>
      <c r="GOY18" s="247"/>
      <c r="GOZ18" s="247"/>
      <c r="GPA18" s="247"/>
      <c r="GPB18" s="247"/>
      <c r="GPC18" s="247"/>
      <c r="GPD18" s="247"/>
      <c r="GPE18" s="247"/>
      <c r="GPF18" s="247"/>
      <c r="GPG18" s="247"/>
      <c r="GPH18" s="247"/>
      <c r="GPI18" s="247"/>
      <c r="GPJ18" s="247"/>
      <c r="GPK18" s="247"/>
      <c r="GPL18" s="247"/>
      <c r="GPM18" s="247"/>
      <c r="GPN18" s="247"/>
      <c r="GPO18" s="247"/>
      <c r="GPP18" s="247"/>
      <c r="GPQ18" s="247"/>
      <c r="GPR18" s="247"/>
      <c r="GPS18" s="247"/>
      <c r="GPT18" s="247"/>
      <c r="GPU18" s="247"/>
      <c r="GPV18" s="247"/>
      <c r="GPW18" s="247"/>
      <c r="GPX18" s="247"/>
      <c r="GPY18" s="247"/>
      <c r="GPZ18" s="247"/>
      <c r="GQA18" s="247"/>
      <c r="GQB18" s="247"/>
      <c r="GQC18" s="247"/>
      <c r="GQD18" s="247"/>
      <c r="GQE18" s="247"/>
      <c r="GQF18" s="247"/>
      <c r="GQG18" s="247"/>
      <c r="GQH18" s="247"/>
      <c r="GQI18" s="247"/>
      <c r="GQJ18" s="247"/>
      <c r="GQK18" s="247"/>
      <c r="GQL18" s="247"/>
      <c r="GQM18" s="247"/>
      <c r="GQN18" s="247"/>
      <c r="GQO18" s="247"/>
      <c r="GQP18" s="247"/>
      <c r="GQQ18" s="247"/>
      <c r="GQR18" s="247"/>
      <c r="GQS18" s="247"/>
      <c r="GQT18" s="247"/>
      <c r="GQU18" s="247"/>
      <c r="GQV18" s="247"/>
      <c r="GQW18" s="247"/>
      <c r="GQX18" s="247"/>
      <c r="GQY18" s="247"/>
      <c r="GQZ18" s="247"/>
      <c r="GRA18" s="247"/>
      <c r="GRB18" s="247"/>
      <c r="GRC18" s="247"/>
      <c r="GRD18" s="247"/>
      <c r="GRE18" s="247"/>
      <c r="GRF18" s="247"/>
      <c r="GRG18" s="247"/>
      <c r="GRH18" s="247"/>
      <c r="GRI18" s="247"/>
      <c r="GRJ18" s="247"/>
      <c r="GRK18" s="247"/>
      <c r="GRL18" s="247"/>
      <c r="GRM18" s="247"/>
      <c r="GRN18" s="247"/>
      <c r="GRO18" s="247"/>
      <c r="GRP18" s="247"/>
      <c r="GRQ18" s="247"/>
      <c r="GRR18" s="247"/>
      <c r="GRS18" s="247"/>
      <c r="GRT18" s="247"/>
      <c r="GRU18" s="247"/>
      <c r="GRV18" s="247"/>
      <c r="GRW18" s="247"/>
      <c r="GRX18" s="247"/>
      <c r="GRY18" s="247"/>
      <c r="GRZ18" s="247"/>
      <c r="GSA18" s="247"/>
      <c r="GSB18" s="247"/>
      <c r="GSC18" s="247"/>
      <c r="GSD18" s="247"/>
      <c r="GSE18" s="247"/>
      <c r="GSF18" s="247"/>
      <c r="GSG18" s="247"/>
      <c r="GSH18" s="247"/>
      <c r="GSI18" s="247"/>
      <c r="GSJ18" s="247"/>
      <c r="GSK18" s="247"/>
      <c r="GSL18" s="247"/>
      <c r="GSM18" s="247"/>
      <c r="GSN18" s="247"/>
      <c r="GSO18" s="247"/>
      <c r="GSP18" s="247"/>
      <c r="GSQ18" s="247"/>
      <c r="GSR18" s="247"/>
      <c r="GSS18" s="247"/>
      <c r="GST18" s="247"/>
      <c r="GSU18" s="247"/>
      <c r="GSV18" s="247"/>
      <c r="GSW18" s="247"/>
      <c r="GSX18" s="247"/>
      <c r="GSY18" s="247"/>
      <c r="GSZ18" s="247"/>
      <c r="GTA18" s="247"/>
      <c r="GTB18" s="247"/>
      <c r="GTC18" s="247"/>
      <c r="GTD18" s="247"/>
      <c r="GTE18" s="247"/>
      <c r="GTF18" s="247"/>
      <c r="GTG18" s="247"/>
      <c r="GTH18" s="247"/>
      <c r="GTI18" s="247"/>
      <c r="GTJ18" s="247"/>
      <c r="GTK18" s="247"/>
      <c r="GTL18" s="247"/>
      <c r="GTM18" s="247"/>
      <c r="GTN18" s="247"/>
      <c r="GTO18" s="247"/>
      <c r="GTP18" s="247"/>
      <c r="GTQ18" s="247"/>
      <c r="GTR18" s="247"/>
      <c r="GTS18" s="247"/>
      <c r="GTT18" s="247"/>
      <c r="GTU18" s="247"/>
      <c r="GTV18" s="247"/>
      <c r="GTW18" s="247"/>
      <c r="GTX18" s="247"/>
      <c r="GTY18" s="247"/>
      <c r="GTZ18" s="247"/>
      <c r="GUA18" s="247"/>
      <c r="GUB18" s="247"/>
      <c r="GUC18" s="247"/>
      <c r="GUD18" s="247"/>
      <c r="GUE18" s="247"/>
      <c r="GUF18" s="247"/>
      <c r="GUG18" s="247"/>
      <c r="GUH18" s="247"/>
      <c r="GUI18" s="247"/>
      <c r="GUJ18" s="247"/>
      <c r="GUK18" s="247"/>
      <c r="GUL18" s="247"/>
      <c r="GUM18" s="247"/>
      <c r="GUN18" s="247"/>
      <c r="GUO18" s="247"/>
      <c r="GUP18" s="247"/>
      <c r="GUQ18" s="247"/>
      <c r="GUR18" s="247"/>
      <c r="GUS18" s="247"/>
      <c r="GUT18" s="247"/>
      <c r="GUU18" s="247"/>
      <c r="GUV18" s="247"/>
      <c r="GUW18" s="247"/>
      <c r="GUX18" s="247"/>
      <c r="GUY18" s="247"/>
      <c r="GUZ18" s="247"/>
      <c r="GVA18" s="247"/>
      <c r="GVB18" s="247"/>
      <c r="GVC18" s="247"/>
      <c r="GVD18" s="247"/>
      <c r="GVE18" s="247"/>
      <c r="GVF18" s="247"/>
      <c r="GVG18" s="247"/>
      <c r="GVH18" s="247"/>
      <c r="GVI18" s="247"/>
      <c r="GVJ18" s="247"/>
      <c r="GVK18" s="247"/>
      <c r="GVL18" s="247"/>
      <c r="GVM18" s="247"/>
      <c r="GVN18" s="247"/>
      <c r="GVO18" s="247"/>
      <c r="GVP18" s="247"/>
      <c r="GVQ18" s="247"/>
      <c r="GVR18" s="247"/>
      <c r="GVS18" s="247"/>
      <c r="GVT18" s="247"/>
      <c r="GVU18" s="247"/>
      <c r="GVV18" s="247"/>
      <c r="GVW18" s="247"/>
      <c r="GVX18" s="247"/>
      <c r="GVY18" s="247"/>
      <c r="GVZ18" s="247"/>
      <c r="GWA18" s="247"/>
      <c r="GWB18" s="247"/>
      <c r="GWC18" s="247"/>
      <c r="GWD18" s="247"/>
      <c r="GWE18" s="247"/>
      <c r="GWF18" s="247"/>
      <c r="GWG18" s="247"/>
      <c r="GWH18" s="247"/>
      <c r="GWI18" s="247"/>
      <c r="GWJ18" s="247"/>
      <c r="GWK18" s="247"/>
      <c r="GWL18" s="247"/>
      <c r="GWM18" s="247"/>
      <c r="GWN18" s="247"/>
      <c r="GWO18" s="247"/>
      <c r="GWP18" s="247"/>
      <c r="GWQ18" s="247"/>
      <c r="GWR18" s="247"/>
      <c r="GWS18" s="247"/>
      <c r="GWT18" s="247"/>
      <c r="GWU18" s="247"/>
      <c r="GWV18" s="247"/>
      <c r="GWW18" s="247"/>
      <c r="GWX18" s="247"/>
      <c r="GWY18" s="247"/>
      <c r="GWZ18" s="247"/>
      <c r="GXA18" s="247"/>
      <c r="GXB18" s="247"/>
      <c r="GXC18" s="247"/>
      <c r="GXD18" s="247"/>
      <c r="GXE18" s="247"/>
      <c r="GXF18" s="247"/>
      <c r="GXG18" s="247"/>
      <c r="GXH18" s="247"/>
      <c r="GXI18" s="247"/>
      <c r="GXJ18" s="247"/>
      <c r="GXK18" s="247"/>
      <c r="GXL18" s="247"/>
      <c r="GXM18" s="247"/>
      <c r="GXN18" s="247"/>
      <c r="GXO18" s="247"/>
      <c r="GXP18" s="247"/>
      <c r="GXQ18" s="247"/>
      <c r="GXR18" s="247"/>
      <c r="GXS18" s="247"/>
      <c r="GXT18" s="247"/>
      <c r="GXU18" s="247"/>
      <c r="GXV18" s="247"/>
      <c r="GXW18" s="247"/>
      <c r="GXX18" s="247"/>
      <c r="GXY18" s="247"/>
      <c r="GXZ18" s="247"/>
      <c r="GYA18" s="247"/>
      <c r="GYB18" s="247"/>
      <c r="GYC18" s="247"/>
      <c r="GYD18" s="247"/>
      <c r="GYE18" s="247"/>
      <c r="GYF18" s="247"/>
      <c r="GYG18" s="247"/>
      <c r="GYH18" s="247"/>
      <c r="GYI18" s="247"/>
      <c r="GYJ18" s="247"/>
      <c r="GYK18" s="247"/>
      <c r="GYL18" s="247"/>
      <c r="GYM18" s="247"/>
      <c r="GYN18" s="247"/>
      <c r="GYO18" s="247"/>
      <c r="GYP18" s="247"/>
      <c r="GYQ18" s="247"/>
      <c r="GYR18" s="247"/>
      <c r="GYS18" s="247"/>
      <c r="GYT18" s="247"/>
      <c r="GYU18" s="247"/>
      <c r="GYV18" s="247"/>
      <c r="GYW18" s="247"/>
      <c r="GYX18" s="247"/>
      <c r="GYY18" s="247"/>
      <c r="GYZ18" s="247"/>
      <c r="GZA18" s="247"/>
      <c r="GZB18" s="247"/>
      <c r="GZC18" s="247"/>
      <c r="GZD18" s="247"/>
      <c r="GZE18" s="247"/>
      <c r="GZF18" s="247"/>
      <c r="GZG18" s="247"/>
      <c r="GZH18" s="247"/>
      <c r="GZI18" s="247"/>
      <c r="GZJ18" s="247"/>
      <c r="GZK18" s="247"/>
      <c r="GZL18" s="247"/>
      <c r="GZM18" s="247"/>
      <c r="GZN18" s="247"/>
      <c r="GZO18" s="247"/>
      <c r="GZP18" s="247"/>
      <c r="GZQ18" s="247"/>
      <c r="GZR18" s="247"/>
      <c r="GZS18" s="247"/>
      <c r="GZT18" s="247"/>
      <c r="GZU18" s="247"/>
      <c r="GZV18" s="247"/>
      <c r="GZW18" s="247"/>
      <c r="GZX18" s="247"/>
      <c r="GZY18" s="247"/>
      <c r="GZZ18" s="247"/>
      <c r="HAA18" s="247"/>
      <c r="HAB18" s="247"/>
      <c r="HAC18" s="247"/>
      <c r="HAD18" s="247"/>
      <c r="HAE18" s="247"/>
      <c r="HAF18" s="247"/>
      <c r="HAG18" s="247"/>
      <c r="HAH18" s="247"/>
      <c r="HAI18" s="247"/>
      <c r="HAJ18" s="247"/>
      <c r="HAK18" s="247"/>
      <c r="HAL18" s="247"/>
      <c r="HAM18" s="247"/>
      <c r="HAN18" s="247"/>
      <c r="HAO18" s="247"/>
      <c r="HAP18" s="247"/>
      <c r="HAQ18" s="247"/>
      <c r="HAR18" s="247"/>
      <c r="HAS18" s="247"/>
      <c r="HAT18" s="247"/>
      <c r="HAU18" s="247"/>
      <c r="HAV18" s="247"/>
      <c r="HAW18" s="247"/>
      <c r="HAX18" s="247"/>
      <c r="HAY18" s="247"/>
      <c r="HAZ18" s="247"/>
      <c r="HBA18" s="247"/>
      <c r="HBB18" s="247"/>
      <c r="HBC18" s="247"/>
      <c r="HBD18" s="247"/>
      <c r="HBE18" s="247"/>
      <c r="HBF18" s="247"/>
      <c r="HBG18" s="247"/>
      <c r="HBH18" s="247"/>
      <c r="HBI18" s="247"/>
      <c r="HBJ18" s="247"/>
      <c r="HBK18" s="247"/>
      <c r="HBL18" s="247"/>
      <c r="HBM18" s="247"/>
      <c r="HBN18" s="247"/>
      <c r="HBO18" s="247"/>
      <c r="HBP18" s="247"/>
      <c r="HBQ18" s="247"/>
      <c r="HBR18" s="247"/>
      <c r="HBS18" s="247"/>
      <c r="HBT18" s="247"/>
      <c r="HBU18" s="247"/>
      <c r="HBV18" s="247"/>
      <c r="HBW18" s="247"/>
      <c r="HBX18" s="247"/>
      <c r="HBY18" s="247"/>
      <c r="HBZ18" s="247"/>
      <c r="HCA18" s="247"/>
      <c r="HCB18" s="247"/>
      <c r="HCC18" s="247"/>
      <c r="HCD18" s="247"/>
      <c r="HCE18" s="247"/>
      <c r="HCF18" s="247"/>
      <c r="HCG18" s="247"/>
      <c r="HCH18" s="247"/>
      <c r="HCI18" s="247"/>
      <c r="HCJ18" s="247"/>
      <c r="HCK18" s="247"/>
      <c r="HCL18" s="247"/>
      <c r="HCM18" s="247"/>
      <c r="HCN18" s="247"/>
      <c r="HCO18" s="247"/>
      <c r="HCP18" s="247"/>
      <c r="HCQ18" s="247"/>
      <c r="HCR18" s="247"/>
      <c r="HCS18" s="247"/>
      <c r="HCT18" s="247"/>
      <c r="HCU18" s="247"/>
      <c r="HCV18" s="247"/>
      <c r="HCW18" s="247"/>
      <c r="HCX18" s="247"/>
      <c r="HCY18" s="247"/>
      <c r="HCZ18" s="247"/>
      <c r="HDA18" s="247"/>
      <c r="HDB18" s="247"/>
      <c r="HDC18" s="247"/>
      <c r="HDD18" s="247"/>
      <c r="HDE18" s="247"/>
      <c r="HDF18" s="247"/>
      <c r="HDG18" s="247"/>
      <c r="HDH18" s="247"/>
      <c r="HDI18" s="247"/>
      <c r="HDJ18" s="247"/>
      <c r="HDK18" s="247"/>
      <c r="HDL18" s="247"/>
      <c r="HDM18" s="247"/>
      <c r="HDN18" s="247"/>
      <c r="HDO18" s="247"/>
      <c r="HDP18" s="247"/>
      <c r="HDQ18" s="247"/>
      <c r="HDR18" s="247"/>
      <c r="HDS18" s="247"/>
      <c r="HDT18" s="247"/>
      <c r="HDU18" s="247"/>
      <c r="HDV18" s="247"/>
      <c r="HDW18" s="247"/>
      <c r="HDX18" s="247"/>
      <c r="HDY18" s="247"/>
      <c r="HDZ18" s="247"/>
      <c r="HEA18" s="247"/>
      <c r="HEB18" s="247"/>
      <c r="HEC18" s="247"/>
      <c r="HED18" s="247"/>
      <c r="HEE18" s="247"/>
      <c r="HEF18" s="247"/>
      <c r="HEG18" s="247"/>
      <c r="HEH18" s="247"/>
      <c r="HEI18" s="247"/>
      <c r="HEJ18" s="247"/>
      <c r="HEK18" s="247"/>
      <c r="HEL18" s="247"/>
      <c r="HEM18" s="247"/>
      <c r="HEN18" s="247"/>
      <c r="HEO18" s="247"/>
      <c r="HEP18" s="247"/>
      <c r="HEQ18" s="247"/>
      <c r="HER18" s="247"/>
      <c r="HES18" s="247"/>
      <c r="HET18" s="247"/>
      <c r="HEU18" s="247"/>
      <c r="HEV18" s="247"/>
      <c r="HEW18" s="247"/>
      <c r="HEX18" s="247"/>
      <c r="HEY18" s="247"/>
      <c r="HEZ18" s="247"/>
      <c r="HFA18" s="247"/>
      <c r="HFB18" s="247"/>
      <c r="HFC18" s="247"/>
      <c r="HFD18" s="247"/>
      <c r="HFE18" s="247"/>
      <c r="HFF18" s="247"/>
      <c r="HFG18" s="247"/>
      <c r="HFH18" s="247"/>
      <c r="HFI18" s="247"/>
      <c r="HFJ18" s="247"/>
      <c r="HFK18" s="247"/>
      <c r="HFL18" s="247"/>
      <c r="HFM18" s="247"/>
      <c r="HFN18" s="247"/>
      <c r="HFO18" s="247"/>
      <c r="HFP18" s="247"/>
      <c r="HFQ18" s="247"/>
      <c r="HFR18" s="247"/>
      <c r="HFS18" s="247"/>
      <c r="HFT18" s="247"/>
      <c r="HFU18" s="247"/>
      <c r="HFV18" s="247"/>
      <c r="HFW18" s="247"/>
      <c r="HFX18" s="247"/>
      <c r="HFY18" s="247"/>
      <c r="HFZ18" s="247"/>
      <c r="HGA18" s="247"/>
      <c r="HGB18" s="247"/>
      <c r="HGC18" s="247"/>
      <c r="HGD18" s="247"/>
      <c r="HGE18" s="247"/>
      <c r="HGF18" s="247"/>
      <c r="HGG18" s="247"/>
      <c r="HGH18" s="247"/>
      <c r="HGI18" s="247"/>
      <c r="HGJ18" s="247"/>
      <c r="HGK18" s="247"/>
      <c r="HGL18" s="247"/>
      <c r="HGM18" s="247"/>
      <c r="HGN18" s="247"/>
      <c r="HGO18" s="247"/>
      <c r="HGP18" s="247"/>
      <c r="HGQ18" s="247"/>
      <c r="HGR18" s="247"/>
      <c r="HGS18" s="247"/>
      <c r="HGT18" s="247"/>
      <c r="HGU18" s="247"/>
      <c r="HGV18" s="247"/>
      <c r="HGW18" s="247"/>
      <c r="HGX18" s="247"/>
      <c r="HGY18" s="247"/>
      <c r="HGZ18" s="247"/>
      <c r="HHA18" s="247"/>
      <c r="HHB18" s="247"/>
      <c r="HHC18" s="247"/>
      <c r="HHD18" s="247"/>
      <c r="HHE18" s="247"/>
      <c r="HHF18" s="247"/>
      <c r="HHG18" s="247"/>
      <c r="HHH18" s="247"/>
      <c r="HHI18" s="247"/>
      <c r="HHJ18" s="247"/>
      <c r="HHK18" s="247"/>
      <c r="HHL18" s="247"/>
      <c r="HHM18" s="247"/>
      <c r="HHN18" s="247"/>
      <c r="HHO18" s="247"/>
      <c r="HHP18" s="247"/>
      <c r="HHQ18" s="247"/>
      <c r="HHR18" s="247"/>
      <c r="HHS18" s="247"/>
      <c r="HHT18" s="247"/>
      <c r="HHU18" s="247"/>
      <c r="HHV18" s="247"/>
      <c r="HHW18" s="247"/>
      <c r="HHX18" s="247"/>
      <c r="HHY18" s="247"/>
      <c r="HHZ18" s="247"/>
      <c r="HIA18" s="247"/>
      <c r="HIB18" s="247"/>
      <c r="HIC18" s="247"/>
      <c r="HID18" s="247"/>
      <c r="HIE18" s="247"/>
      <c r="HIF18" s="247"/>
      <c r="HIG18" s="247"/>
      <c r="HIH18" s="247"/>
      <c r="HII18" s="247"/>
      <c r="HIJ18" s="247"/>
      <c r="HIK18" s="247"/>
      <c r="HIL18" s="247"/>
      <c r="HIM18" s="247"/>
      <c r="HIN18" s="247"/>
      <c r="HIO18" s="247"/>
      <c r="HIP18" s="247"/>
      <c r="HIQ18" s="247"/>
      <c r="HIR18" s="247"/>
      <c r="HIS18" s="247"/>
      <c r="HIT18" s="247"/>
      <c r="HIU18" s="247"/>
      <c r="HIV18" s="247"/>
      <c r="HIW18" s="247"/>
      <c r="HIX18" s="247"/>
      <c r="HIY18" s="247"/>
      <c r="HIZ18" s="247"/>
      <c r="HJA18" s="247"/>
      <c r="HJB18" s="247"/>
      <c r="HJC18" s="247"/>
      <c r="HJD18" s="247"/>
      <c r="HJE18" s="247"/>
      <c r="HJF18" s="247"/>
      <c r="HJG18" s="247"/>
      <c r="HJH18" s="247"/>
      <c r="HJI18" s="247"/>
      <c r="HJJ18" s="247"/>
      <c r="HJK18" s="247"/>
      <c r="HJL18" s="247"/>
      <c r="HJM18" s="247"/>
      <c r="HJN18" s="247"/>
      <c r="HJO18" s="247"/>
      <c r="HJP18" s="247"/>
      <c r="HJQ18" s="247"/>
      <c r="HJR18" s="247"/>
      <c r="HJS18" s="247"/>
      <c r="HJT18" s="247"/>
      <c r="HJU18" s="247"/>
      <c r="HJV18" s="247"/>
      <c r="HJW18" s="247"/>
      <c r="HJX18" s="247"/>
      <c r="HJY18" s="247"/>
      <c r="HJZ18" s="247"/>
      <c r="HKA18" s="247"/>
      <c r="HKB18" s="247"/>
      <c r="HKC18" s="247"/>
      <c r="HKD18" s="247"/>
      <c r="HKE18" s="247"/>
      <c r="HKF18" s="247"/>
      <c r="HKG18" s="247"/>
      <c r="HKH18" s="247"/>
      <c r="HKI18" s="247"/>
      <c r="HKJ18" s="247"/>
      <c r="HKK18" s="247"/>
      <c r="HKL18" s="247"/>
      <c r="HKM18" s="247"/>
      <c r="HKN18" s="247"/>
      <c r="HKO18" s="247"/>
      <c r="HKP18" s="247"/>
      <c r="HKQ18" s="247"/>
      <c r="HKR18" s="247"/>
      <c r="HKS18" s="247"/>
      <c r="HKT18" s="247"/>
      <c r="HKU18" s="247"/>
      <c r="HKV18" s="247"/>
      <c r="HKW18" s="247"/>
      <c r="HKX18" s="247"/>
      <c r="HKY18" s="247"/>
      <c r="HKZ18" s="247"/>
      <c r="HLA18" s="247"/>
      <c r="HLB18" s="247"/>
      <c r="HLC18" s="247"/>
      <c r="HLD18" s="247"/>
      <c r="HLE18" s="247"/>
      <c r="HLF18" s="247"/>
      <c r="HLG18" s="247"/>
      <c r="HLH18" s="247"/>
      <c r="HLI18" s="247"/>
      <c r="HLJ18" s="247"/>
      <c r="HLK18" s="247"/>
      <c r="HLL18" s="247"/>
      <c r="HLM18" s="247"/>
      <c r="HLN18" s="247"/>
      <c r="HLO18" s="247"/>
      <c r="HLP18" s="247"/>
      <c r="HLQ18" s="247"/>
      <c r="HLR18" s="247"/>
      <c r="HLS18" s="247"/>
      <c r="HLT18" s="247"/>
      <c r="HLU18" s="247"/>
      <c r="HLV18" s="247"/>
      <c r="HLW18" s="247"/>
      <c r="HLX18" s="247"/>
      <c r="HLY18" s="247"/>
      <c r="HLZ18" s="247"/>
      <c r="HMA18" s="247"/>
      <c r="HMB18" s="247"/>
      <c r="HMC18" s="247"/>
      <c r="HMD18" s="247"/>
      <c r="HME18" s="247"/>
      <c r="HMF18" s="247"/>
      <c r="HMG18" s="247"/>
      <c r="HMH18" s="247"/>
      <c r="HMI18" s="247"/>
      <c r="HMJ18" s="247"/>
      <c r="HMK18" s="247"/>
      <c r="HML18" s="247"/>
      <c r="HMM18" s="247"/>
      <c r="HMN18" s="247"/>
      <c r="HMO18" s="247"/>
      <c r="HMP18" s="247"/>
      <c r="HMQ18" s="247"/>
      <c r="HMR18" s="247"/>
      <c r="HMS18" s="247"/>
      <c r="HMT18" s="247"/>
      <c r="HMU18" s="247"/>
      <c r="HMV18" s="247"/>
      <c r="HMW18" s="247"/>
      <c r="HMX18" s="247"/>
      <c r="HMY18" s="247"/>
      <c r="HMZ18" s="247"/>
      <c r="HNA18" s="247"/>
      <c r="HNB18" s="247"/>
      <c r="HNC18" s="247"/>
      <c r="HND18" s="247"/>
      <c r="HNE18" s="247"/>
      <c r="HNF18" s="247"/>
      <c r="HNG18" s="247"/>
      <c r="HNH18" s="247"/>
      <c r="HNI18" s="247"/>
      <c r="HNJ18" s="247"/>
      <c r="HNK18" s="247"/>
      <c r="HNL18" s="247"/>
      <c r="HNM18" s="247"/>
      <c r="HNN18" s="247"/>
      <c r="HNO18" s="247"/>
      <c r="HNP18" s="247"/>
      <c r="HNQ18" s="247"/>
      <c r="HNR18" s="247"/>
      <c r="HNS18" s="247"/>
      <c r="HNT18" s="247"/>
      <c r="HNU18" s="247"/>
      <c r="HNV18" s="247"/>
      <c r="HNW18" s="247"/>
      <c r="HNX18" s="247"/>
      <c r="HNY18" s="247"/>
      <c r="HNZ18" s="247"/>
      <c r="HOA18" s="247"/>
      <c r="HOB18" s="247"/>
      <c r="HOC18" s="247"/>
      <c r="HOD18" s="247"/>
      <c r="HOE18" s="247"/>
      <c r="HOF18" s="247"/>
      <c r="HOG18" s="247"/>
      <c r="HOH18" s="247"/>
      <c r="HOI18" s="247"/>
      <c r="HOJ18" s="247"/>
      <c r="HOK18" s="247"/>
      <c r="HOL18" s="247"/>
      <c r="HOM18" s="247"/>
      <c r="HON18" s="247"/>
      <c r="HOO18" s="247"/>
      <c r="HOP18" s="247"/>
      <c r="HOQ18" s="247"/>
      <c r="HOR18" s="247"/>
      <c r="HOS18" s="247"/>
      <c r="HOT18" s="247"/>
      <c r="HOU18" s="247"/>
      <c r="HOV18" s="247"/>
      <c r="HOW18" s="247"/>
      <c r="HOX18" s="247"/>
      <c r="HOY18" s="247"/>
      <c r="HOZ18" s="247"/>
      <c r="HPA18" s="247"/>
      <c r="HPB18" s="247"/>
      <c r="HPC18" s="247"/>
      <c r="HPD18" s="247"/>
      <c r="HPE18" s="247"/>
      <c r="HPF18" s="247"/>
      <c r="HPG18" s="247"/>
      <c r="HPH18" s="247"/>
      <c r="HPI18" s="247"/>
      <c r="HPJ18" s="247"/>
      <c r="HPK18" s="247"/>
      <c r="HPL18" s="247"/>
      <c r="HPM18" s="247"/>
      <c r="HPN18" s="247"/>
      <c r="HPO18" s="247"/>
      <c r="HPP18" s="247"/>
      <c r="HPQ18" s="247"/>
      <c r="HPR18" s="247"/>
      <c r="HPS18" s="247"/>
      <c r="HPT18" s="247"/>
      <c r="HPU18" s="247"/>
      <c r="HPV18" s="247"/>
      <c r="HPW18" s="247"/>
      <c r="HPX18" s="247"/>
      <c r="HPY18" s="247"/>
      <c r="HPZ18" s="247"/>
      <c r="HQA18" s="247"/>
      <c r="HQB18" s="247"/>
      <c r="HQC18" s="247"/>
      <c r="HQD18" s="247"/>
      <c r="HQE18" s="247"/>
      <c r="HQF18" s="247"/>
      <c r="HQG18" s="247"/>
      <c r="HQH18" s="247"/>
      <c r="HQI18" s="247"/>
      <c r="HQJ18" s="247"/>
      <c r="HQK18" s="247"/>
      <c r="HQL18" s="247"/>
      <c r="HQM18" s="247"/>
      <c r="HQN18" s="247"/>
      <c r="HQO18" s="247"/>
      <c r="HQP18" s="247"/>
      <c r="HQQ18" s="247"/>
      <c r="HQR18" s="247"/>
      <c r="HQS18" s="247"/>
      <c r="HQT18" s="247"/>
      <c r="HQU18" s="247"/>
      <c r="HQV18" s="247"/>
      <c r="HQW18" s="247"/>
      <c r="HQX18" s="247"/>
      <c r="HQY18" s="247"/>
      <c r="HQZ18" s="247"/>
      <c r="HRA18" s="247"/>
      <c r="HRB18" s="247"/>
      <c r="HRC18" s="247"/>
      <c r="HRD18" s="247"/>
      <c r="HRE18" s="247"/>
      <c r="HRF18" s="247"/>
      <c r="HRG18" s="247"/>
      <c r="HRH18" s="247"/>
      <c r="HRI18" s="247"/>
      <c r="HRJ18" s="247"/>
      <c r="HRK18" s="247"/>
      <c r="HRL18" s="247"/>
      <c r="HRM18" s="247"/>
      <c r="HRN18" s="247"/>
      <c r="HRO18" s="247"/>
      <c r="HRP18" s="247"/>
      <c r="HRQ18" s="247"/>
      <c r="HRR18" s="247"/>
      <c r="HRS18" s="247"/>
      <c r="HRT18" s="247"/>
      <c r="HRU18" s="247"/>
      <c r="HRV18" s="247"/>
      <c r="HRW18" s="247"/>
      <c r="HRX18" s="247"/>
      <c r="HRY18" s="247"/>
      <c r="HRZ18" s="247"/>
      <c r="HSA18" s="247"/>
      <c r="HSB18" s="247"/>
      <c r="HSC18" s="247"/>
      <c r="HSD18" s="247"/>
      <c r="HSE18" s="247"/>
      <c r="HSF18" s="247"/>
      <c r="HSG18" s="247"/>
      <c r="HSH18" s="247"/>
      <c r="HSI18" s="247"/>
      <c r="HSJ18" s="247"/>
      <c r="HSK18" s="247"/>
      <c r="HSL18" s="247"/>
      <c r="HSM18" s="247"/>
      <c r="HSN18" s="247"/>
      <c r="HSO18" s="247"/>
      <c r="HSP18" s="247"/>
      <c r="HSQ18" s="247"/>
      <c r="HSR18" s="247"/>
      <c r="HSS18" s="247"/>
      <c r="HST18" s="247"/>
      <c r="HSU18" s="247"/>
      <c r="HSV18" s="247"/>
      <c r="HSW18" s="247"/>
      <c r="HSX18" s="247"/>
      <c r="HSY18" s="247"/>
      <c r="HSZ18" s="247"/>
      <c r="HTA18" s="247"/>
      <c r="HTB18" s="247"/>
      <c r="HTC18" s="247"/>
      <c r="HTD18" s="247"/>
      <c r="HTE18" s="247"/>
      <c r="HTF18" s="247"/>
      <c r="HTG18" s="247"/>
      <c r="HTH18" s="247"/>
      <c r="HTI18" s="247"/>
      <c r="HTJ18" s="247"/>
      <c r="HTK18" s="247"/>
      <c r="HTL18" s="247"/>
      <c r="HTM18" s="247"/>
      <c r="HTN18" s="247"/>
      <c r="HTO18" s="247"/>
      <c r="HTP18" s="247"/>
      <c r="HTQ18" s="247"/>
      <c r="HTR18" s="247"/>
      <c r="HTS18" s="247"/>
      <c r="HTT18" s="247"/>
      <c r="HTU18" s="247"/>
      <c r="HTV18" s="247"/>
      <c r="HTW18" s="247"/>
      <c r="HTX18" s="247"/>
      <c r="HTY18" s="247"/>
      <c r="HTZ18" s="247"/>
      <c r="HUA18" s="247"/>
      <c r="HUB18" s="247"/>
      <c r="HUC18" s="247"/>
      <c r="HUD18" s="247"/>
      <c r="HUE18" s="247"/>
      <c r="HUF18" s="247"/>
      <c r="HUG18" s="247"/>
      <c r="HUH18" s="247"/>
      <c r="HUI18" s="247"/>
      <c r="HUJ18" s="247"/>
      <c r="HUK18" s="247"/>
      <c r="HUL18" s="247"/>
      <c r="HUM18" s="247"/>
      <c r="HUN18" s="247"/>
      <c r="HUO18" s="247"/>
      <c r="HUP18" s="247"/>
      <c r="HUQ18" s="247"/>
      <c r="HUR18" s="247"/>
      <c r="HUS18" s="247"/>
      <c r="HUT18" s="247"/>
      <c r="HUU18" s="247"/>
      <c r="HUV18" s="247"/>
      <c r="HUW18" s="247"/>
      <c r="HUX18" s="247"/>
      <c r="HUY18" s="247"/>
      <c r="HUZ18" s="247"/>
      <c r="HVA18" s="247"/>
      <c r="HVB18" s="247"/>
      <c r="HVC18" s="247"/>
      <c r="HVD18" s="247"/>
      <c r="HVE18" s="247"/>
      <c r="HVF18" s="247"/>
      <c r="HVG18" s="247"/>
      <c r="HVH18" s="247"/>
      <c r="HVI18" s="247"/>
      <c r="HVJ18" s="247"/>
      <c r="HVK18" s="247"/>
      <c r="HVL18" s="247"/>
      <c r="HVM18" s="247"/>
      <c r="HVN18" s="247"/>
      <c r="HVO18" s="247"/>
      <c r="HVP18" s="247"/>
      <c r="HVQ18" s="247"/>
      <c r="HVR18" s="247"/>
      <c r="HVS18" s="247"/>
      <c r="HVT18" s="247"/>
      <c r="HVU18" s="247"/>
      <c r="HVV18" s="247"/>
      <c r="HVW18" s="247"/>
      <c r="HVX18" s="247"/>
      <c r="HVY18" s="247"/>
      <c r="HVZ18" s="247"/>
      <c r="HWA18" s="247"/>
      <c r="HWB18" s="247"/>
      <c r="HWC18" s="247"/>
      <c r="HWD18" s="247"/>
      <c r="HWE18" s="247"/>
      <c r="HWF18" s="247"/>
      <c r="HWG18" s="247"/>
      <c r="HWH18" s="247"/>
      <c r="HWI18" s="247"/>
      <c r="HWJ18" s="247"/>
      <c r="HWK18" s="247"/>
      <c r="HWL18" s="247"/>
      <c r="HWM18" s="247"/>
      <c r="HWN18" s="247"/>
      <c r="HWO18" s="247"/>
      <c r="HWP18" s="247"/>
      <c r="HWQ18" s="247"/>
      <c r="HWR18" s="247"/>
      <c r="HWS18" s="247"/>
      <c r="HWT18" s="247"/>
      <c r="HWU18" s="247"/>
      <c r="HWV18" s="247"/>
      <c r="HWW18" s="247"/>
      <c r="HWX18" s="247"/>
      <c r="HWY18" s="247"/>
      <c r="HWZ18" s="247"/>
      <c r="HXA18" s="247"/>
      <c r="HXB18" s="247"/>
      <c r="HXC18" s="247"/>
      <c r="HXD18" s="247"/>
      <c r="HXE18" s="247"/>
      <c r="HXF18" s="247"/>
      <c r="HXG18" s="247"/>
      <c r="HXH18" s="247"/>
      <c r="HXI18" s="247"/>
      <c r="HXJ18" s="247"/>
      <c r="HXK18" s="247"/>
      <c r="HXL18" s="247"/>
      <c r="HXM18" s="247"/>
      <c r="HXN18" s="247"/>
      <c r="HXO18" s="247"/>
      <c r="HXP18" s="247"/>
      <c r="HXQ18" s="247"/>
      <c r="HXR18" s="247"/>
      <c r="HXS18" s="247"/>
      <c r="HXT18" s="247"/>
      <c r="HXU18" s="247"/>
      <c r="HXV18" s="247"/>
      <c r="HXW18" s="247"/>
      <c r="HXX18" s="247"/>
      <c r="HXY18" s="247"/>
      <c r="HXZ18" s="247"/>
      <c r="HYA18" s="247"/>
      <c r="HYB18" s="247"/>
      <c r="HYC18" s="247"/>
      <c r="HYD18" s="247"/>
      <c r="HYE18" s="247"/>
      <c r="HYF18" s="247"/>
      <c r="HYG18" s="247"/>
      <c r="HYH18" s="247"/>
      <c r="HYI18" s="247"/>
      <c r="HYJ18" s="247"/>
      <c r="HYK18" s="247"/>
      <c r="HYL18" s="247"/>
      <c r="HYM18" s="247"/>
      <c r="HYN18" s="247"/>
      <c r="HYO18" s="247"/>
      <c r="HYP18" s="247"/>
      <c r="HYQ18" s="247"/>
      <c r="HYR18" s="247"/>
      <c r="HYS18" s="247"/>
      <c r="HYT18" s="247"/>
      <c r="HYU18" s="247"/>
      <c r="HYV18" s="247"/>
      <c r="HYW18" s="247"/>
      <c r="HYX18" s="247"/>
      <c r="HYY18" s="247"/>
      <c r="HYZ18" s="247"/>
      <c r="HZA18" s="247"/>
      <c r="HZB18" s="247"/>
      <c r="HZC18" s="247"/>
      <c r="HZD18" s="247"/>
      <c r="HZE18" s="247"/>
      <c r="HZF18" s="247"/>
      <c r="HZG18" s="247"/>
      <c r="HZH18" s="247"/>
      <c r="HZI18" s="247"/>
      <c r="HZJ18" s="247"/>
      <c r="HZK18" s="247"/>
      <c r="HZL18" s="247"/>
      <c r="HZM18" s="247"/>
      <c r="HZN18" s="247"/>
      <c r="HZO18" s="247"/>
      <c r="HZP18" s="247"/>
      <c r="HZQ18" s="247"/>
      <c r="HZR18" s="247"/>
      <c r="HZS18" s="247"/>
      <c r="HZT18" s="247"/>
      <c r="HZU18" s="247"/>
      <c r="HZV18" s="247"/>
      <c r="HZW18" s="247"/>
      <c r="HZX18" s="247"/>
      <c r="HZY18" s="247"/>
      <c r="HZZ18" s="247"/>
      <c r="IAA18" s="247"/>
      <c r="IAB18" s="247"/>
      <c r="IAC18" s="247"/>
      <c r="IAD18" s="247"/>
      <c r="IAE18" s="247"/>
      <c r="IAF18" s="247"/>
      <c r="IAG18" s="247"/>
      <c r="IAH18" s="247"/>
      <c r="IAI18" s="247"/>
      <c r="IAJ18" s="247"/>
      <c r="IAK18" s="247"/>
      <c r="IAL18" s="247"/>
      <c r="IAM18" s="247"/>
      <c r="IAN18" s="247"/>
      <c r="IAO18" s="247"/>
      <c r="IAP18" s="247"/>
      <c r="IAQ18" s="247"/>
      <c r="IAR18" s="247"/>
      <c r="IAS18" s="247"/>
      <c r="IAT18" s="247"/>
      <c r="IAU18" s="247"/>
      <c r="IAV18" s="247"/>
      <c r="IAW18" s="247"/>
      <c r="IAX18" s="247"/>
      <c r="IAY18" s="247"/>
      <c r="IAZ18" s="247"/>
      <c r="IBA18" s="247"/>
      <c r="IBB18" s="247"/>
      <c r="IBC18" s="247"/>
      <c r="IBD18" s="247"/>
      <c r="IBE18" s="247"/>
      <c r="IBF18" s="247"/>
      <c r="IBG18" s="247"/>
      <c r="IBH18" s="247"/>
      <c r="IBI18" s="247"/>
      <c r="IBJ18" s="247"/>
      <c r="IBK18" s="247"/>
      <c r="IBL18" s="247"/>
      <c r="IBM18" s="247"/>
      <c r="IBN18" s="247"/>
      <c r="IBO18" s="247"/>
      <c r="IBP18" s="247"/>
      <c r="IBQ18" s="247"/>
      <c r="IBR18" s="247"/>
      <c r="IBS18" s="247"/>
      <c r="IBT18" s="247"/>
      <c r="IBU18" s="247"/>
      <c r="IBV18" s="247"/>
      <c r="IBW18" s="247"/>
      <c r="IBX18" s="247"/>
      <c r="IBY18" s="247"/>
      <c r="IBZ18" s="247"/>
      <c r="ICA18" s="247"/>
      <c r="ICB18" s="247"/>
      <c r="ICC18" s="247"/>
      <c r="ICD18" s="247"/>
      <c r="ICE18" s="247"/>
      <c r="ICF18" s="247"/>
      <c r="ICG18" s="247"/>
      <c r="ICH18" s="247"/>
      <c r="ICI18" s="247"/>
      <c r="ICJ18" s="247"/>
      <c r="ICK18" s="247"/>
      <c r="ICL18" s="247"/>
      <c r="ICM18" s="247"/>
      <c r="ICN18" s="247"/>
      <c r="ICO18" s="247"/>
      <c r="ICP18" s="247"/>
      <c r="ICQ18" s="247"/>
      <c r="ICR18" s="247"/>
      <c r="ICS18" s="247"/>
      <c r="ICT18" s="247"/>
      <c r="ICU18" s="247"/>
      <c r="ICV18" s="247"/>
      <c r="ICW18" s="247"/>
      <c r="ICX18" s="247"/>
      <c r="ICY18" s="247"/>
      <c r="ICZ18" s="247"/>
      <c r="IDA18" s="247"/>
      <c r="IDB18" s="247"/>
      <c r="IDC18" s="247"/>
      <c r="IDD18" s="247"/>
      <c r="IDE18" s="247"/>
      <c r="IDF18" s="247"/>
      <c r="IDG18" s="247"/>
      <c r="IDH18" s="247"/>
      <c r="IDI18" s="247"/>
      <c r="IDJ18" s="247"/>
      <c r="IDK18" s="247"/>
      <c r="IDL18" s="247"/>
      <c r="IDM18" s="247"/>
      <c r="IDN18" s="247"/>
      <c r="IDO18" s="247"/>
      <c r="IDP18" s="247"/>
      <c r="IDQ18" s="247"/>
      <c r="IDR18" s="247"/>
      <c r="IDS18" s="247"/>
      <c r="IDT18" s="247"/>
      <c r="IDU18" s="247"/>
      <c r="IDV18" s="247"/>
      <c r="IDW18" s="247"/>
      <c r="IDX18" s="247"/>
      <c r="IDY18" s="247"/>
      <c r="IDZ18" s="247"/>
      <c r="IEA18" s="247"/>
      <c r="IEB18" s="247"/>
      <c r="IEC18" s="247"/>
      <c r="IED18" s="247"/>
      <c r="IEE18" s="247"/>
      <c r="IEF18" s="247"/>
      <c r="IEG18" s="247"/>
      <c r="IEH18" s="247"/>
      <c r="IEI18" s="247"/>
      <c r="IEJ18" s="247"/>
      <c r="IEK18" s="247"/>
      <c r="IEL18" s="247"/>
      <c r="IEM18" s="247"/>
      <c r="IEN18" s="247"/>
      <c r="IEO18" s="247"/>
      <c r="IEP18" s="247"/>
      <c r="IEQ18" s="247"/>
      <c r="IER18" s="247"/>
      <c r="IES18" s="247"/>
      <c r="IET18" s="247"/>
      <c r="IEU18" s="247"/>
      <c r="IEV18" s="247"/>
      <c r="IEW18" s="247"/>
      <c r="IEX18" s="247"/>
      <c r="IEY18" s="247"/>
      <c r="IEZ18" s="247"/>
      <c r="IFA18" s="247"/>
      <c r="IFB18" s="247"/>
      <c r="IFC18" s="247"/>
      <c r="IFD18" s="247"/>
      <c r="IFE18" s="247"/>
      <c r="IFF18" s="247"/>
      <c r="IFG18" s="247"/>
      <c r="IFH18" s="247"/>
      <c r="IFI18" s="247"/>
      <c r="IFJ18" s="247"/>
      <c r="IFK18" s="247"/>
      <c r="IFL18" s="247"/>
      <c r="IFM18" s="247"/>
      <c r="IFN18" s="247"/>
      <c r="IFO18" s="247"/>
      <c r="IFP18" s="247"/>
      <c r="IFQ18" s="247"/>
      <c r="IFR18" s="247"/>
      <c r="IFS18" s="247"/>
      <c r="IFT18" s="247"/>
      <c r="IFU18" s="247"/>
      <c r="IFV18" s="247"/>
      <c r="IFW18" s="247"/>
      <c r="IFX18" s="247"/>
      <c r="IFY18" s="247"/>
      <c r="IFZ18" s="247"/>
      <c r="IGA18" s="247"/>
      <c r="IGB18" s="247"/>
      <c r="IGC18" s="247"/>
      <c r="IGD18" s="247"/>
      <c r="IGE18" s="247"/>
      <c r="IGF18" s="247"/>
      <c r="IGG18" s="247"/>
      <c r="IGH18" s="247"/>
      <c r="IGI18" s="247"/>
      <c r="IGJ18" s="247"/>
      <c r="IGK18" s="247"/>
      <c r="IGL18" s="247"/>
      <c r="IGM18" s="247"/>
      <c r="IGN18" s="247"/>
      <c r="IGO18" s="247"/>
      <c r="IGP18" s="247"/>
      <c r="IGQ18" s="247"/>
      <c r="IGR18" s="247"/>
      <c r="IGS18" s="247"/>
      <c r="IGT18" s="247"/>
      <c r="IGU18" s="247"/>
      <c r="IGV18" s="247"/>
      <c r="IGW18" s="247"/>
      <c r="IGX18" s="247"/>
      <c r="IGY18" s="247"/>
      <c r="IGZ18" s="247"/>
      <c r="IHA18" s="247"/>
      <c r="IHB18" s="247"/>
      <c r="IHC18" s="247"/>
      <c r="IHD18" s="247"/>
      <c r="IHE18" s="247"/>
      <c r="IHF18" s="247"/>
      <c r="IHG18" s="247"/>
      <c r="IHH18" s="247"/>
      <c r="IHI18" s="247"/>
      <c r="IHJ18" s="247"/>
      <c r="IHK18" s="247"/>
      <c r="IHL18" s="247"/>
      <c r="IHM18" s="247"/>
      <c r="IHN18" s="247"/>
      <c r="IHO18" s="247"/>
      <c r="IHP18" s="247"/>
      <c r="IHQ18" s="247"/>
      <c r="IHR18" s="247"/>
      <c r="IHS18" s="247"/>
      <c r="IHT18" s="247"/>
      <c r="IHU18" s="247"/>
      <c r="IHV18" s="247"/>
      <c r="IHW18" s="247"/>
      <c r="IHX18" s="247"/>
      <c r="IHY18" s="247"/>
      <c r="IHZ18" s="247"/>
      <c r="IIA18" s="247"/>
      <c r="IIB18" s="247"/>
      <c r="IIC18" s="247"/>
      <c r="IID18" s="247"/>
      <c r="IIE18" s="247"/>
      <c r="IIF18" s="247"/>
      <c r="IIG18" s="247"/>
      <c r="IIH18" s="247"/>
      <c r="III18" s="247"/>
      <c r="IIJ18" s="247"/>
      <c r="IIK18" s="247"/>
      <c r="IIL18" s="247"/>
      <c r="IIM18" s="247"/>
      <c r="IIN18" s="247"/>
      <c r="IIO18" s="247"/>
      <c r="IIP18" s="247"/>
      <c r="IIQ18" s="247"/>
      <c r="IIR18" s="247"/>
      <c r="IIS18" s="247"/>
      <c r="IIT18" s="247"/>
      <c r="IIU18" s="247"/>
      <c r="IIV18" s="247"/>
      <c r="IIW18" s="247"/>
      <c r="IIX18" s="247"/>
      <c r="IIY18" s="247"/>
      <c r="IIZ18" s="247"/>
      <c r="IJA18" s="247"/>
      <c r="IJB18" s="247"/>
      <c r="IJC18" s="247"/>
      <c r="IJD18" s="247"/>
      <c r="IJE18" s="247"/>
      <c r="IJF18" s="247"/>
      <c r="IJG18" s="247"/>
      <c r="IJH18" s="247"/>
      <c r="IJI18" s="247"/>
      <c r="IJJ18" s="247"/>
      <c r="IJK18" s="247"/>
      <c r="IJL18" s="247"/>
      <c r="IJM18" s="247"/>
      <c r="IJN18" s="247"/>
      <c r="IJO18" s="247"/>
      <c r="IJP18" s="247"/>
      <c r="IJQ18" s="247"/>
      <c r="IJR18" s="247"/>
      <c r="IJS18" s="247"/>
      <c r="IJT18" s="247"/>
      <c r="IJU18" s="247"/>
      <c r="IJV18" s="247"/>
      <c r="IJW18" s="247"/>
      <c r="IJX18" s="247"/>
      <c r="IJY18" s="247"/>
      <c r="IJZ18" s="247"/>
      <c r="IKA18" s="247"/>
      <c r="IKB18" s="247"/>
      <c r="IKC18" s="247"/>
      <c r="IKD18" s="247"/>
      <c r="IKE18" s="247"/>
      <c r="IKF18" s="247"/>
      <c r="IKG18" s="247"/>
      <c r="IKH18" s="247"/>
      <c r="IKI18" s="247"/>
      <c r="IKJ18" s="247"/>
      <c r="IKK18" s="247"/>
      <c r="IKL18" s="247"/>
      <c r="IKM18" s="247"/>
      <c r="IKN18" s="247"/>
      <c r="IKO18" s="247"/>
      <c r="IKP18" s="247"/>
      <c r="IKQ18" s="247"/>
      <c r="IKR18" s="247"/>
      <c r="IKS18" s="247"/>
      <c r="IKT18" s="247"/>
      <c r="IKU18" s="247"/>
      <c r="IKV18" s="247"/>
      <c r="IKW18" s="247"/>
      <c r="IKX18" s="247"/>
      <c r="IKY18" s="247"/>
      <c r="IKZ18" s="247"/>
      <c r="ILA18" s="247"/>
      <c r="ILB18" s="247"/>
      <c r="ILC18" s="247"/>
      <c r="ILD18" s="247"/>
      <c r="ILE18" s="247"/>
      <c r="ILF18" s="247"/>
      <c r="ILG18" s="247"/>
      <c r="ILH18" s="247"/>
      <c r="ILI18" s="247"/>
      <c r="ILJ18" s="247"/>
      <c r="ILK18" s="247"/>
      <c r="ILL18" s="247"/>
      <c r="ILM18" s="247"/>
      <c r="ILN18" s="247"/>
      <c r="ILO18" s="247"/>
      <c r="ILP18" s="247"/>
      <c r="ILQ18" s="247"/>
      <c r="ILR18" s="247"/>
      <c r="ILS18" s="247"/>
      <c r="ILT18" s="247"/>
      <c r="ILU18" s="247"/>
      <c r="ILV18" s="247"/>
      <c r="ILW18" s="247"/>
      <c r="ILX18" s="247"/>
      <c r="ILY18" s="247"/>
      <c r="ILZ18" s="247"/>
      <c r="IMA18" s="247"/>
      <c r="IMB18" s="247"/>
      <c r="IMC18" s="247"/>
      <c r="IMD18" s="247"/>
      <c r="IME18" s="247"/>
      <c r="IMF18" s="247"/>
      <c r="IMG18" s="247"/>
      <c r="IMH18" s="247"/>
      <c r="IMI18" s="247"/>
      <c r="IMJ18" s="247"/>
      <c r="IMK18" s="247"/>
      <c r="IML18" s="247"/>
      <c r="IMM18" s="247"/>
      <c r="IMN18" s="247"/>
      <c r="IMO18" s="247"/>
      <c r="IMP18" s="247"/>
      <c r="IMQ18" s="247"/>
      <c r="IMR18" s="247"/>
      <c r="IMS18" s="247"/>
      <c r="IMT18" s="247"/>
      <c r="IMU18" s="247"/>
      <c r="IMV18" s="247"/>
      <c r="IMW18" s="247"/>
      <c r="IMX18" s="247"/>
      <c r="IMY18" s="247"/>
      <c r="IMZ18" s="247"/>
      <c r="INA18" s="247"/>
      <c r="INB18" s="247"/>
      <c r="INC18" s="247"/>
      <c r="IND18" s="247"/>
      <c r="INE18" s="247"/>
      <c r="INF18" s="247"/>
      <c r="ING18" s="247"/>
      <c r="INH18" s="247"/>
      <c r="INI18" s="247"/>
      <c r="INJ18" s="247"/>
      <c r="INK18" s="247"/>
      <c r="INL18" s="247"/>
      <c r="INM18" s="247"/>
      <c r="INN18" s="247"/>
      <c r="INO18" s="247"/>
      <c r="INP18" s="247"/>
      <c r="INQ18" s="247"/>
      <c r="INR18" s="247"/>
      <c r="INS18" s="247"/>
      <c r="INT18" s="247"/>
      <c r="INU18" s="247"/>
      <c r="INV18" s="247"/>
      <c r="INW18" s="247"/>
      <c r="INX18" s="247"/>
      <c r="INY18" s="247"/>
      <c r="INZ18" s="247"/>
      <c r="IOA18" s="247"/>
      <c r="IOB18" s="247"/>
      <c r="IOC18" s="247"/>
      <c r="IOD18" s="247"/>
      <c r="IOE18" s="247"/>
      <c r="IOF18" s="247"/>
      <c r="IOG18" s="247"/>
      <c r="IOH18" s="247"/>
      <c r="IOI18" s="247"/>
      <c r="IOJ18" s="247"/>
      <c r="IOK18" s="247"/>
      <c r="IOL18" s="247"/>
      <c r="IOM18" s="247"/>
      <c r="ION18" s="247"/>
      <c r="IOO18" s="247"/>
      <c r="IOP18" s="247"/>
      <c r="IOQ18" s="247"/>
      <c r="IOR18" s="247"/>
      <c r="IOS18" s="247"/>
      <c r="IOT18" s="247"/>
      <c r="IOU18" s="247"/>
      <c r="IOV18" s="247"/>
      <c r="IOW18" s="247"/>
      <c r="IOX18" s="247"/>
      <c r="IOY18" s="247"/>
      <c r="IOZ18" s="247"/>
      <c r="IPA18" s="247"/>
      <c r="IPB18" s="247"/>
      <c r="IPC18" s="247"/>
      <c r="IPD18" s="247"/>
      <c r="IPE18" s="247"/>
      <c r="IPF18" s="247"/>
      <c r="IPG18" s="247"/>
      <c r="IPH18" s="247"/>
      <c r="IPI18" s="247"/>
      <c r="IPJ18" s="247"/>
      <c r="IPK18" s="247"/>
      <c r="IPL18" s="247"/>
      <c r="IPM18" s="247"/>
      <c r="IPN18" s="247"/>
      <c r="IPO18" s="247"/>
      <c r="IPP18" s="247"/>
      <c r="IPQ18" s="247"/>
      <c r="IPR18" s="247"/>
      <c r="IPS18" s="247"/>
      <c r="IPT18" s="247"/>
      <c r="IPU18" s="247"/>
      <c r="IPV18" s="247"/>
      <c r="IPW18" s="247"/>
      <c r="IPX18" s="247"/>
      <c r="IPY18" s="247"/>
      <c r="IPZ18" s="247"/>
      <c r="IQA18" s="247"/>
      <c r="IQB18" s="247"/>
      <c r="IQC18" s="247"/>
      <c r="IQD18" s="247"/>
      <c r="IQE18" s="247"/>
      <c r="IQF18" s="247"/>
      <c r="IQG18" s="247"/>
      <c r="IQH18" s="247"/>
      <c r="IQI18" s="247"/>
      <c r="IQJ18" s="247"/>
      <c r="IQK18" s="247"/>
      <c r="IQL18" s="247"/>
      <c r="IQM18" s="247"/>
      <c r="IQN18" s="247"/>
      <c r="IQO18" s="247"/>
      <c r="IQP18" s="247"/>
      <c r="IQQ18" s="247"/>
      <c r="IQR18" s="247"/>
      <c r="IQS18" s="247"/>
      <c r="IQT18" s="247"/>
      <c r="IQU18" s="247"/>
      <c r="IQV18" s="247"/>
      <c r="IQW18" s="247"/>
      <c r="IQX18" s="247"/>
      <c r="IQY18" s="247"/>
      <c r="IQZ18" s="247"/>
      <c r="IRA18" s="247"/>
      <c r="IRB18" s="247"/>
      <c r="IRC18" s="247"/>
      <c r="IRD18" s="247"/>
      <c r="IRE18" s="247"/>
      <c r="IRF18" s="247"/>
      <c r="IRG18" s="247"/>
      <c r="IRH18" s="247"/>
      <c r="IRI18" s="247"/>
      <c r="IRJ18" s="247"/>
      <c r="IRK18" s="247"/>
      <c r="IRL18" s="247"/>
      <c r="IRM18" s="247"/>
      <c r="IRN18" s="247"/>
      <c r="IRO18" s="247"/>
      <c r="IRP18" s="247"/>
      <c r="IRQ18" s="247"/>
      <c r="IRR18" s="247"/>
      <c r="IRS18" s="247"/>
      <c r="IRT18" s="247"/>
      <c r="IRU18" s="247"/>
      <c r="IRV18" s="247"/>
      <c r="IRW18" s="247"/>
      <c r="IRX18" s="247"/>
      <c r="IRY18" s="247"/>
      <c r="IRZ18" s="247"/>
      <c r="ISA18" s="247"/>
      <c r="ISB18" s="247"/>
      <c r="ISC18" s="247"/>
      <c r="ISD18" s="247"/>
      <c r="ISE18" s="247"/>
      <c r="ISF18" s="247"/>
      <c r="ISG18" s="247"/>
      <c r="ISH18" s="247"/>
      <c r="ISI18" s="247"/>
      <c r="ISJ18" s="247"/>
      <c r="ISK18" s="247"/>
      <c r="ISL18" s="247"/>
      <c r="ISM18" s="247"/>
      <c r="ISN18" s="247"/>
      <c r="ISO18" s="247"/>
      <c r="ISP18" s="247"/>
      <c r="ISQ18" s="247"/>
      <c r="ISR18" s="247"/>
      <c r="ISS18" s="247"/>
      <c r="IST18" s="247"/>
      <c r="ISU18" s="247"/>
      <c r="ISV18" s="247"/>
      <c r="ISW18" s="247"/>
      <c r="ISX18" s="247"/>
      <c r="ISY18" s="247"/>
      <c r="ISZ18" s="247"/>
      <c r="ITA18" s="247"/>
      <c r="ITB18" s="247"/>
      <c r="ITC18" s="247"/>
      <c r="ITD18" s="247"/>
      <c r="ITE18" s="247"/>
      <c r="ITF18" s="247"/>
      <c r="ITG18" s="247"/>
      <c r="ITH18" s="247"/>
      <c r="ITI18" s="247"/>
      <c r="ITJ18" s="247"/>
      <c r="ITK18" s="247"/>
      <c r="ITL18" s="247"/>
      <c r="ITM18" s="247"/>
      <c r="ITN18" s="247"/>
      <c r="ITO18" s="247"/>
      <c r="ITP18" s="247"/>
      <c r="ITQ18" s="247"/>
      <c r="ITR18" s="247"/>
      <c r="ITS18" s="247"/>
      <c r="ITT18" s="247"/>
      <c r="ITU18" s="247"/>
      <c r="ITV18" s="247"/>
      <c r="ITW18" s="247"/>
      <c r="ITX18" s="247"/>
      <c r="ITY18" s="247"/>
      <c r="ITZ18" s="247"/>
      <c r="IUA18" s="247"/>
      <c r="IUB18" s="247"/>
      <c r="IUC18" s="247"/>
      <c r="IUD18" s="247"/>
      <c r="IUE18" s="247"/>
      <c r="IUF18" s="247"/>
      <c r="IUG18" s="247"/>
      <c r="IUH18" s="247"/>
      <c r="IUI18" s="247"/>
      <c r="IUJ18" s="247"/>
      <c r="IUK18" s="247"/>
      <c r="IUL18" s="247"/>
      <c r="IUM18" s="247"/>
      <c r="IUN18" s="247"/>
      <c r="IUO18" s="247"/>
      <c r="IUP18" s="247"/>
      <c r="IUQ18" s="247"/>
      <c r="IUR18" s="247"/>
      <c r="IUS18" s="247"/>
      <c r="IUT18" s="247"/>
      <c r="IUU18" s="247"/>
      <c r="IUV18" s="247"/>
      <c r="IUW18" s="247"/>
      <c r="IUX18" s="247"/>
      <c r="IUY18" s="247"/>
      <c r="IUZ18" s="247"/>
      <c r="IVA18" s="247"/>
      <c r="IVB18" s="247"/>
      <c r="IVC18" s="247"/>
      <c r="IVD18" s="247"/>
      <c r="IVE18" s="247"/>
      <c r="IVF18" s="247"/>
      <c r="IVG18" s="247"/>
      <c r="IVH18" s="247"/>
      <c r="IVI18" s="247"/>
      <c r="IVJ18" s="247"/>
      <c r="IVK18" s="247"/>
      <c r="IVL18" s="247"/>
      <c r="IVM18" s="247"/>
      <c r="IVN18" s="247"/>
      <c r="IVO18" s="247"/>
      <c r="IVP18" s="247"/>
      <c r="IVQ18" s="247"/>
      <c r="IVR18" s="247"/>
      <c r="IVS18" s="247"/>
      <c r="IVT18" s="247"/>
      <c r="IVU18" s="247"/>
      <c r="IVV18" s="247"/>
      <c r="IVW18" s="247"/>
      <c r="IVX18" s="247"/>
      <c r="IVY18" s="247"/>
      <c r="IVZ18" s="247"/>
      <c r="IWA18" s="247"/>
      <c r="IWB18" s="247"/>
      <c r="IWC18" s="247"/>
      <c r="IWD18" s="247"/>
      <c r="IWE18" s="247"/>
      <c r="IWF18" s="247"/>
      <c r="IWG18" s="247"/>
      <c r="IWH18" s="247"/>
      <c r="IWI18" s="247"/>
      <c r="IWJ18" s="247"/>
      <c r="IWK18" s="247"/>
      <c r="IWL18" s="247"/>
      <c r="IWM18" s="247"/>
      <c r="IWN18" s="247"/>
      <c r="IWO18" s="247"/>
      <c r="IWP18" s="247"/>
      <c r="IWQ18" s="247"/>
      <c r="IWR18" s="247"/>
      <c r="IWS18" s="247"/>
      <c r="IWT18" s="247"/>
      <c r="IWU18" s="247"/>
      <c r="IWV18" s="247"/>
      <c r="IWW18" s="247"/>
      <c r="IWX18" s="247"/>
      <c r="IWY18" s="247"/>
      <c r="IWZ18" s="247"/>
      <c r="IXA18" s="247"/>
      <c r="IXB18" s="247"/>
      <c r="IXC18" s="247"/>
      <c r="IXD18" s="247"/>
      <c r="IXE18" s="247"/>
      <c r="IXF18" s="247"/>
      <c r="IXG18" s="247"/>
      <c r="IXH18" s="247"/>
      <c r="IXI18" s="247"/>
      <c r="IXJ18" s="247"/>
      <c r="IXK18" s="247"/>
      <c r="IXL18" s="247"/>
      <c r="IXM18" s="247"/>
      <c r="IXN18" s="247"/>
      <c r="IXO18" s="247"/>
      <c r="IXP18" s="247"/>
      <c r="IXQ18" s="247"/>
      <c r="IXR18" s="247"/>
      <c r="IXS18" s="247"/>
      <c r="IXT18" s="247"/>
      <c r="IXU18" s="247"/>
      <c r="IXV18" s="247"/>
      <c r="IXW18" s="247"/>
      <c r="IXX18" s="247"/>
      <c r="IXY18" s="247"/>
      <c r="IXZ18" s="247"/>
      <c r="IYA18" s="247"/>
      <c r="IYB18" s="247"/>
      <c r="IYC18" s="247"/>
      <c r="IYD18" s="247"/>
      <c r="IYE18" s="247"/>
      <c r="IYF18" s="247"/>
      <c r="IYG18" s="247"/>
      <c r="IYH18" s="247"/>
      <c r="IYI18" s="247"/>
      <c r="IYJ18" s="247"/>
      <c r="IYK18" s="247"/>
      <c r="IYL18" s="247"/>
      <c r="IYM18" s="247"/>
      <c r="IYN18" s="247"/>
      <c r="IYO18" s="247"/>
      <c r="IYP18" s="247"/>
      <c r="IYQ18" s="247"/>
      <c r="IYR18" s="247"/>
      <c r="IYS18" s="247"/>
      <c r="IYT18" s="247"/>
      <c r="IYU18" s="247"/>
      <c r="IYV18" s="247"/>
      <c r="IYW18" s="247"/>
      <c r="IYX18" s="247"/>
      <c r="IYY18" s="247"/>
      <c r="IYZ18" s="247"/>
      <c r="IZA18" s="247"/>
      <c r="IZB18" s="247"/>
      <c r="IZC18" s="247"/>
      <c r="IZD18" s="247"/>
      <c r="IZE18" s="247"/>
      <c r="IZF18" s="247"/>
      <c r="IZG18" s="247"/>
      <c r="IZH18" s="247"/>
      <c r="IZI18" s="247"/>
      <c r="IZJ18" s="247"/>
      <c r="IZK18" s="247"/>
      <c r="IZL18" s="247"/>
      <c r="IZM18" s="247"/>
      <c r="IZN18" s="247"/>
      <c r="IZO18" s="247"/>
      <c r="IZP18" s="247"/>
      <c r="IZQ18" s="247"/>
      <c r="IZR18" s="247"/>
      <c r="IZS18" s="247"/>
      <c r="IZT18" s="247"/>
      <c r="IZU18" s="247"/>
      <c r="IZV18" s="247"/>
      <c r="IZW18" s="247"/>
      <c r="IZX18" s="247"/>
      <c r="IZY18" s="247"/>
      <c r="IZZ18" s="247"/>
      <c r="JAA18" s="247"/>
      <c r="JAB18" s="247"/>
      <c r="JAC18" s="247"/>
      <c r="JAD18" s="247"/>
      <c r="JAE18" s="247"/>
      <c r="JAF18" s="247"/>
      <c r="JAG18" s="247"/>
      <c r="JAH18" s="247"/>
      <c r="JAI18" s="247"/>
      <c r="JAJ18" s="247"/>
      <c r="JAK18" s="247"/>
      <c r="JAL18" s="247"/>
      <c r="JAM18" s="247"/>
      <c r="JAN18" s="247"/>
      <c r="JAO18" s="247"/>
      <c r="JAP18" s="247"/>
      <c r="JAQ18" s="247"/>
      <c r="JAR18" s="247"/>
      <c r="JAS18" s="247"/>
      <c r="JAT18" s="247"/>
      <c r="JAU18" s="247"/>
      <c r="JAV18" s="247"/>
      <c r="JAW18" s="247"/>
      <c r="JAX18" s="247"/>
      <c r="JAY18" s="247"/>
      <c r="JAZ18" s="247"/>
      <c r="JBA18" s="247"/>
      <c r="JBB18" s="247"/>
      <c r="JBC18" s="247"/>
      <c r="JBD18" s="247"/>
      <c r="JBE18" s="247"/>
      <c r="JBF18" s="247"/>
      <c r="JBG18" s="247"/>
      <c r="JBH18" s="247"/>
      <c r="JBI18" s="247"/>
      <c r="JBJ18" s="247"/>
      <c r="JBK18" s="247"/>
      <c r="JBL18" s="247"/>
      <c r="JBM18" s="247"/>
      <c r="JBN18" s="247"/>
      <c r="JBO18" s="247"/>
      <c r="JBP18" s="247"/>
      <c r="JBQ18" s="247"/>
      <c r="JBR18" s="247"/>
      <c r="JBS18" s="247"/>
      <c r="JBT18" s="247"/>
      <c r="JBU18" s="247"/>
      <c r="JBV18" s="247"/>
      <c r="JBW18" s="247"/>
      <c r="JBX18" s="247"/>
      <c r="JBY18" s="247"/>
      <c r="JBZ18" s="247"/>
      <c r="JCA18" s="247"/>
      <c r="JCB18" s="247"/>
      <c r="JCC18" s="247"/>
      <c r="JCD18" s="247"/>
      <c r="JCE18" s="247"/>
      <c r="JCF18" s="247"/>
      <c r="JCG18" s="247"/>
      <c r="JCH18" s="247"/>
      <c r="JCI18" s="247"/>
      <c r="JCJ18" s="247"/>
      <c r="JCK18" s="247"/>
      <c r="JCL18" s="247"/>
      <c r="JCM18" s="247"/>
      <c r="JCN18" s="247"/>
      <c r="JCO18" s="247"/>
      <c r="JCP18" s="247"/>
      <c r="JCQ18" s="247"/>
      <c r="JCR18" s="247"/>
      <c r="JCS18" s="247"/>
      <c r="JCT18" s="247"/>
      <c r="JCU18" s="247"/>
      <c r="JCV18" s="247"/>
      <c r="JCW18" s="247"/>
      <c r="JCX18" s="247"/>
      <c r="JCY18" s="247"/>
      <c r="JCZ18" s="247"/>
      <c r="JDA18" s="247"/>
      <c r="JDB18" s="247"/>
      <c r="JDC18" s="247"/>
      <c r="JDD18" s="247"/>
      <c r="JDE18" s="247"/>
      <c r="JDF18" s="247"/>
      <c r="JDG18" s="247"/>
      <c r="JDH18" s="247"/>
      <c r="JDI18" s="247"/>
      <c r="JDJ18" s="247"/>
      <c r="JDK18" s="247"/>
      <c r="JDL18" s="247"/>
      <c r="JDM18" s="247"/>
      <c r="JDN18" s="247"/>
      <c r="JDO18" s="247"/>
      <c r="JDP18" s="247"/>
      <c r="JDQ18" s="247"/>
      <c r="JDR18" s="247"/>
      <c r="JDS18" s="247"/>
      <c r="JDT18" s="247"/>
      <c r="JDU18" s="247"/>
      <c r="JDV18" s="247"/>
      <c r="JDW18" s="247"/>
      <c r="JDX18" s="247"/>
      <c r="JDY18" s="247"/>
      <c r="JDZ18" s="247"/>
      <c r="JEA18" s="247"/>
      <c r="JEB18" s="247"/>
      <c r="JEC18" s="247"/>
      <c r="JED18" s="247"/>
      <c r="JEE18" s="247"/>
      <c r="JEF18" s="247"/>
      <c r="JEG18" s="247"/>
      <c r="JEH18" s="247"/>
      <c r="JEI18" s="247"/>
      <c r="JEJ18" s="247"/>
      <c r="JEK18" s="247"/>
      <c r="JEL18" s="247"/>
      <c r="JEM18" s="247"/>
      <c r="JEN18" s="247"/>
      <c r="JEO18" s="247"/>
      <c r="JEP18" s="247"/>
      <c r="JEQ18" s="247"/>
      <c r="JER18" s="247"/>
      <c r="JES18" s="247"/>
      <c r="JET18" s="247"/>
      <c r="JEU18" s="247"/>
      <c r="JEV18" s="247"/>
      <c r="JEW18" s="247"/>
      <c r="JEX18" s="247"/>
      <c r="JEY18" s="247"/>
      <c r="JEZ18" s="247"/>
      <c r="JFA18" s="247"/>
      <c r="JFB18" s="247"/>
      <c r="JFC18" s="247"/>
      <c r="JFD18" s="247"/>
      <c r="JFE18" s="247"/>
      <c r="JFF18" s="247"/>
      <c r="JFG18" s="247"/>
      <c r="JFH18" s="247"/>
      <c r="JFI18" s="247"/>
      <c r="JFJ18" s="247"/>
      <c r="JFK18" s="247"/>
      <c r="JFL18" s="247"/>
      <c r="JFM18" s="247"/>
      <c r="JFN18" s="247"/>
      <c r="JFO18" s="247"/>
      <c r="JFP18" s="247"/>
      <c r="JFQ18" s="247"/>
      <c r="JFR18" s="247"/>
      <c r="JFS18" s="247"/>
      <c r="JFT18" s="247"/>
      <c r="JFU18" s="247"/>
      <c r="JFV18" s="247"/>
      <c r="JFW18" s="247"/>
      <c r="JFX18" s="247"/>
      <c r="JFY18" s="247"/>
      <c r="JFZ18" s="247"/>
      <c r="JGA18" s="247"/>
      <c r="JGB18" s="247"/>
      <c r="JGC18" s="247"/>
      <c r="JGD18" s="247"/>
      <c r="JGE18" s="247"/>
      <c r="JGF18" s="247"/>
      <c r="JGG18" s="247"/>
      <c r="JGH18" s="247"/>
      <c r="JGI18" s="247"/>
      <c r="JGJ18" s="247"/>
      <c r="JGK18" s="247"/>
      <c r="JGL18" s="247"/>
      <c r="JGM18" s="247"/>
      <c r="JGN18" s="247"/>
      <c r="JGO18" s="247"/>
      <c r="JGP18" s="247"/>
      <c r="JGQ18" s="247"/>
      <c r="JGR18" s="247"/>
      <c r="JGS18" s="247"/>
      <c r="JGT18" s="247"/>
      <c r="JGU18" s="247"/>
      <c r="JGV18" s="247"/>
      <c r="JGW18" s="247"/>
      <c r="JGX18" s="247"/>
      <c r="JGY18" s="247"/>
      <c r="JGZ18" s="247"/>
      <c r="JHA18" s="247"/>
      <c r="JHB18" s="247"/>
      <c r="JHC18" s="247"/>
      <c r="JHD18" s="247"/>
      <c r="JHE18" s="247"/>
      <c r="JHF18" s="247"/>
      <c r="JHG18" s="247"/>
      <c r="JHH18" s="247"/>
      <c r="JHI18" s="247"/>
      <c r="JHJ18" s="247"/>
      <c r="JHK18" s="247"/>
      <c r="JHL18" s="247"/>
      <c r="JHM18" s="247"/>
      <c r="JHN18" s="247"/>
      <c r="JHO18" s="247"/>
      <c r="JHP18" s="247"/>
      <c r="JHQ18" s="247"/>
      <c r="JHR18" s="247"/>
      <c r="JHS18" s="247"/>
      <c r="JHT18" s="247"/>
      <c r="JHU18" s="247"/>
      <c r="JHV18" s="247"/>
      <c r="JHW18" s="247"/>
      <c r="JHX18" s="247"/>
      <c r="JHY18" s="247"/>
      <c r="JHZ18" s="247"/>
      <c r="JIA18" s="247"/>
      <c r="JIB18" s="247"/>
      <c r="JIC18" s="247"/>
      <c r="JID18" s="247"/>
      <c r="JIE18" s="247"/>
      <c r="JIF18" s="247"/>
      <c r="JIG18" s="247"/>
      <c r="JIH18" s="247"/>
      <c r="JII18" s="247"/>
      <c r="JIJ18" s="247"/>
      <c r="JIK18" s="247"/>
      <c r="JIL18" s="247"/>
      <c r="JIM18" s="247"/>
      <c r="JIN18" s="247"/>
      <c r="JIO18" s="247"/>
      <c r="JIP18" s="247"/>
      <c r="JIQ18" s="247"/>
      <c r="JIR18" s="247"/>
      <c r="JIS18" s="247"/>
      <c r="JIT18" s="247"/>
      <c r="JIU18" s="247"/>
      <c r="JIV18" s="247"/>
      <c r="JIW18" s="247"/>
      <c r="JIX18" s="247"/>
      <c r="JIY18" s="247"/>
      <c r="JIZ18" s="247"/>
      <c r="JJA18" s="247"/>
      <c r="JJB18" s="247"/>
      <c r="JJC18" s="247"/>
      <c r="JJD18" s="247"/>
      <c r="JJE18" s="247"/>
      <c r="JJF18" s="247"/>
      <c r="JJG18" s="247"/>
      <c r="JJH18" s="247"/>
      <c r="JJI18" s="247"/>
      <c r="JJJ18" s="247"/>
      <c r="JJK18" s="247"/>
      <c r="JJL18" s="247"/>
      <c r="JJM18" s="247"/>
      <c r="JJN18" s="247"/>
      <c r="JJO18" s="247"/>
      <c r="JJP18" s="247"/>
      <c r="JJQ18" s="247"/>
      <c r="JJR18" s="247"/>
      <c r="JJS18" s="247"/>
      <c r="JJT18" s="247"/>
      <c r="JJU18" s="247"/>
      <c r="JJV18" s="247"/>
      <c r="JJW18" s="247"/>
      <c r="JJX18" s="247"/>
      <c r="JJY18" s="247"/>
      <c r="JJZ18" s="247"/>
      <c r="JKA18" s="247"/>
      <c r="JKB18" s="247"/>
      <c r="JKC18" s="247"/>
      <c r="JKD18" s="247"/>
      <c r="JKE18" s="247"/>
      <c r="JKF18" s="247"/>
      <c r="JKG18" s="247"/>
      <c r="JKH18" s="247"/>
      <c r="JKI18" s="247"/>
      <c r="JKJ18" s="247"/>
      <c r="JKK18" s="247"/>
      <c r="JKL18" s="247"/>
      <c r="JKM18" s="247"/>
      <c r="JKN18" s="247"/>
      <c r="JKO18" s="247"/>
      <c r="JKP18" s="247"/>
      <c r="JKQ18" s="247"/>
      <c r="JKR18" s="247"/>
      <c r="JKS18" s="247"/>
      <c r="JKT18" s="247"/>
      <c r="JKU18" s="247"/>
      <c r="JKV18" s="247"/>
      <c r="JKW18" s="247"/>
      <c r="JKX18" s="247"/>
      <c r="JKY18" s="247"/>
      <c r="JKZ18" s="247"/>
      <c r="JLA18" s="247"/>
      <c r="JLB18" s="247"/>
      <c r="JLC18" s="247"/>
      <c r="JLD18" s="247"/>
      <c r="JLE18" s="247"/>
      <c r="JLF18" s="247"/>
      <c r="JLG18" s="247"/>
      <c r="JLH18" s="247"/>
      <c r="JLI18" s="247"/>
      <c r="JLJ18" s="247"/>
      <c r="JLK18" s="247"/>
      <c r="JLL18" s="247"/>
      <c r="JLM18" s="247"/>
      <c r="JLN18" s="247"/>
      <c r="JLO18" s="247"/>
      <c r="JLP18" s="247"/>
      <c r="JLQ18" s="247"/>
      <c r="JLR18" s="247"/>
      <c r="JLS18" s="247"/>
      <c r="JLT18" s="247"/>
      <c r="JLU18" s="247"/>
      <c r="JLV18" s="247"/>
      <c r="JLW18" s="247"/>
      <c r="JLX18" s="247"/>
      <c r="JLY18" s="247"/>
      <c r="JLZ18" s="247"/>
      <c r="JMA18" s="247"/>
      <c r="JMB18" s="247"/>
      <c r="JMC18" s="247"/>
      <c r="JMD18" s="247"/>
      <c r="JME18" s="247"/>
      <c r="JMF18" s="247"/>
      <c r="JMG18" s="247"/>
      <c r="JMH18" s="247"/>
      <c r="JMI18" s="247"/>
      <c r="JMJ18" s="247"/>
      <c r="JMK18" s="247"/>
      <c r="JML18" s="247"/>
      <c r="JMM18" s="247"/>
      <c r="JMN18" s="247"/>
      <c r="JMO18" s="247"/>
      <c r="JMP18" s="247"/>
      <c r="JMQ18" s="247"/>
      <c r="JMR18" s="247"/>
      <c r="JMS18" s="247"/>
      <c r="JMT18" s="247"/>
      <c r="JMU18" s="247"/>
      <c r="JMV18" s="247"/>
      <c r="JMW18" s="247"/>
      <c r="JMX18" s="247"/>
      <c r="JMY18" s="247"/>
      <c r="JMZ18" s="247"/>
      <c r="JNA18" s="247"/>
      <c r="JNB18" s="247"/>
      <c r="JNC18" s="247"/>
      <c r="JND18" s="247"/>
      <c r="JNE18" s="247"/>
      <c r="JNF18" s="247"/>
      <c r="JNG18" s="247"/>
      <c r="JNH18" s="247"/>
      <c r="JNI18" s="247"/>
      <c r="JNJ18" s="247"/>
      <c r="JNK18" s="247"/>
      <c r="JNL18" s="247"/>
      <c r="JNM18" s="247"/>
      <c r="JNN18" s="247"/>
      <c r="JNO18" s="247"/>
      <c r="JNP18" s="247"/>
      <c r="JNQ18" s="247"/>
      <c r="JNR18" s="247"/>
      <c r="JNS18" s="247"/>
      <c r="JNT18" s="247"/>
      <c r="JNU18" s="247"/>
      <c r="JNV18" s="247"/>
      <c r="JNW18" s="247"/>
      <c r="JNX18" s="247"/>
      <c r="JNY18" s="247"/>
      <c r="JNZ18" s="247"/>
      <c r="JOA18" s="247"/>
      <c r="JOB18" s="247"/>
      <c r="JOC18" s="247"/>
      <c r="JOD18" s="247"/>
      <c r="JOE18" s="247"/>
      <c r="JOF18" s="247"/>
      <c r="JOG18" s="247"/>
      <c r="JOH18" s="247"/>
      <c r="JOI18" s="247"/>
      <c r="JOJ18" s="247"/>
      <c r="JOK18" s="247"/>
      <c r="JOL18" s="247"/>
      <c r="JOM18" s="247"/>
      <c r="JON18" s="247"/>
      <c r="JOO18" s="247"/>
      <c r="JOP18" s="247"/>
      <c r="JOQ18" s="247"/>
      <c r="JOR18" s="247"/>
      <c r="JOS18" s="247"/>
      <c r="JOT18" s="247"/>
      <c r="JOU18" s="247"/>
      <c r="JOV18" s="247"/>
      <c r="JOW18" s="247"/>
      <c r="JOX18" s="247"/>
      <c r="JOY18" s="247"/>
      <c r="JOZ18" s="247"/>
      <c r="JPA18" s="247"/>
      <c r="JPB18" s="247"/>
      <c r="JPC18" s="247"/>
      <c r="JPD18" s="247"/>
      <c r="JPE18" s="247"/>
      <c r="JPF18" s="247"/>
      <c r="JPG18" s="247"/>
      <c r="JPH18" s="247"/>
      <c r="JPI18" s="247"/>
      <c r="JPJ18" s="247"/>
      <c r="JPK18" s="247"/>
      <c r="JPL18" s="247"/>
      <c r="JPM18" s="247"/>
      <c r="JPN18" s="247"/>
      <c r="JPO18" s="247"/>
      <c r="JPP18" s="247"/>
      <c r="JPQ18" s="247"/>
      <c r="JPR18" s="247"/>
      <c r="JPS18" s="247"/>
      <c r="JPT18" s="247"/>
      <c r="JPU18" s="247"/>
      <c r="JPV18" s="247"/>
      <c r="JPW18" s="247"/>
      <c r="JPX18" s="247"/>
      <c r="JPY18" s="247"/>
      <c r="JPZ18" s="247"/>
      <c r="JQA18" s="247"/>
      <c r="JQB18" s="247"/>
      <c r="JQC18" s="247"/>
      <c r="JQD18" s="247"/>
      <c r="JQE18" s="247"/>
      <c r="JQF18" s="247"/>
      <c r="JQG18" s="247"/>
      <c r="JQH18" s="247"/>
      <c r="JQI18" s="247"/>
      <c r="JQJ18" s="247"/>
      <c r="JQK18" s="247"/>
      <c r="JQL18" s="247"/>
      <c r="JQM18" s="247"/>
      <c r="JQN18" s="247"/>
      <c r="JQO18" s="247"/>
      <c r="JQP18" s="247"/>
      <c r="JQQ18" s="247"/>
      <c r="JQR18" s="247"/>
      <c r="JQS18" s="247"/>
      <c r="JQT18" s="247"/>
      <c r="JQU18" s="247"/>
      <c r="JQV18" s="247"/>
      <c r="JQW18" s="247"/>
      <c r="JQX18" s="247"/>
      <c r="JQY18" s="247"/>
      <c r="JQZ18" s="247"/>
      <c r="JRA18" s="247"/>
      <c r="JRB18" s="247"/>
      <c r="JRC18" s="247"/>
      <c r="JRD18" s="247"/>
      <c r="JRE18" s="247"/>
      <c r="JRF18" s="247"/>
      <c r="JRG18" s="247"/>
      <c r="JRH18" s="247"/>
      <c r="JRI18" s="247"/>
      <c r="JRJ18" s="247"/>
      <c r="JRK18" s="247"/>
      <c r="JRL18" s="247"/>
      <c r="JRM18" s="247"/>
      <c r="JRN18" s="247"/>
      <c r="JRO18" s="247"/>
      <c r="JRP18" s="247"/>
      <c r="JRQ18" s="247"/>
      <c r="JRR18" s="247"/>
      <c r="JRS18" s="247"/>
      <c r="JRT18" s="247"/>
      <c r="JRU18" s="247"/>
      <c r="JRV18" s="247"/>
      <c r="JRW18" s="247"/>
      <c r="JRX18" s="247"/>
      <c r="JRY18" s="247"/>
      <c r="JRZ18" s="247"/>
      <c r="JSA18" s="247"/>
      <c r="JSB18" s="247"/>
      <c r="JSC18" s="247"/>
      <c r="JSD18" s="247"/>
      <c r="JSE18" s="247"/>
      <c r="JSF18" s="247"/>
      <c r="JSG18" s="247"/>
      <c r="JSH18" s="247"/>
      <c r="JSI18" s="247"/>
      <c r="JSJ18" s="247"/>
      <c r="JSK18" s="247"/>
      <c r="JSL18" s="247"/>
      <c r="JSM18" s="247"/>
      <c r="JSN18" s="247"/>
      <c r="JSO18" s="247"/>
      <c r="JSP18" s="247"/>
      <c r="JSQ18" s="247"/>
      <c r="JSR18" s="247"/>
      <c r="JSS18" s="247"/>
      <c r="JST18" s="247"/>
      <c r="JSU18" s="247"/>
      <c r="JSV18" s="247"/>
      <c r="JSW18" s="247"/>
      <c r="JSX18" s="247"/>
      <c r="JSY18" s="247"/>
      <c r="JSZ18" s="247"/>
      <c r="JTA18" s="247"/>
      <c r="JTB18" s="247"/>
      <c r="JTC18" s="247"/>
      <c r="JTD18" s="247"/>
      <c r="JTE18" s="247"/>
      <c r="JTF18" s="247"/>
      <c r="JTG18" s="247"/>
      <c r="JTH18" s="247"/>
      <c r="JTI18" s="247"/>
      <c r="JTJ18" s="247"/>
      <c r="JTK18" s="247"/>
      <c r="JTL18" s="247"/>
      <c r="JTM18" s="247"/>
      <c r="JTN18" s="247"/>
      <c r="JTO18" s="247"/>
      <c r="JTP18" s="247"/>
      <c r="JTQ18" s="247"/>
      <c r="JTR18" s="247"/>
      <c r="JTS18" s="247"/>
      <c r="JTT18" s="247"/>
      <c r="JTU18" s="247"/>
      <c r="JTV18" s="247"/>
      <c r="JTW18" s="247"/>
      <c r="JTX18" s="247"/>
      <c r="JTY18" s="247"/>
      <c r="JTZ18" s="247"/>
      <c r="JUA18" s="247"/>
      <c r="JUB18" s="247"/>
      <c r="JUC18" s="247"/>
      <c r="JUD18" s="247"/>
      <c r="JUE18" s="247"/>
      <c r="JUF18" s="247"/>
      <c r="JUG18" s="247"/>
      <c r="JUH18" s="247"/>
      <c r="JUI18" s="247"/>
      <c r="JUJ18" s="247"/>
      <c r="JUK18" s="247"/>
      <c r="JUL18" s="247"/>
      <c r="JUM18" s="247"/>
      <c r="JUN18" s="247"/>
      <c r="JUO18" s="247"/>
      <c r="JUP18" s="247"/>
      <c r="JUQ18" s="247"/>
      <c r="JUR18" s="247"/>
      <c r="JUS18" s="247"/>
      <c r="JUT18" s="247"/>
      <c r="JUU18" s="247"/>
      <c r="JUV18" s="247"/>
      <c r="JUW18" s="247"/>
      <c r="JUX18" s="247"/>
      <c r="JUY18" s="247"/>
      <c r="JUZ18" s="247"/>
      <c r="JVA18" s="247"/>
      <c r="JVB18" s="247"/>
      <c r="JVC18" s="247"/>
      <c r="JVD18" s="247"/>
      <c r="JVE18" s="247"/>
      <c r="JVF18" s="247"/>
      <c r="JVG18" s="247"/>
      <c r="JVH18" s="247"/>
      <c r="JVI18" s="247"/>
      <c r="JVJ18" s="247"/>
      <c r="JVK18" s="247"/>
      <c r="JVL18" s="247"/>
      <c r="JVM18" s="247"/>
      <c r="JVN18" s="247"/>
      <c r="JVO18" s="247"/>
      <c r="JVP18" s="247"/>
      <c r="JVQ18" s="247"/>
      <c r="JVR18" s="247"/>
      <c r="JVS18" s="247"/>
      <c r="JVT18" s="247"/>
      <c r="JVU18" s="247"/>
      <c r="JVV18" s="247"/>
      <c r="JVW18" s="247"/>
      <c r="JVX18" s="247"/>
      <c r="JVY18" s="247"/>
      <c r="JVZ18" s="247"/>
      <c r="JWA18" s="247"/>
      <c r="JWB18" s="247"/>
      <c r="JWC18" s="247"/>
      <c r="JWD18" s="247"/>
      <c r="JWE18" s="247"/>
      <c r="JWF18" s="247"/>
      <c r="JWG18" s="247"/>
      <c r="JWH18" s="247"/>
      <c r="JWI18" s="247"/>
      <c r="JWJ18" s="247"/>
      <c r="JWK18" s="247"/>
      <c r="JWL18" s="247"/>
      <c r="JWM18" s="247"/>
      <c r="JWN18" s="247"/>
      <c r="JWO18" s="247"/>
      <c r="JWP18" s="247"/>
      <c r="JWQ18" s="247"/>
      <c r="JWR18" s="247"/>
      <c r="JWS18" s="247"/>
      <c r="JWT18" s="247"/>
      <c r="JWU18" s="247"/>
      <c r="JWV18" s="247"/>
      <c r="JWW18" s="247"/>
      <c r="JWX18" s="247"/>
      <c r="JWY18" s="247"/>
      <c r="JWZ18" s="247"/>
      <c r="JXA18" s="247"/>
      <c r="JXB18" s="247"/>
      <c r="JXC18" s="247"/>
      <c r="JXD18" s="247"/>
      <c r="JXE18" s="247"/>
      <c r="JXF18" s="247"/>
      <c r="JXG18" s="247"/>
      <c r="JXH18" s="247"/>
      <c r="JXI18" s="247"/>
      <c r="JXJ18" s="247"/>
      <c r="JXK18" s="247"/>
      <c r="JXL18" s="247"/>
      <c r="JXM18" s="247"/>
      <c r="JXN18" s="247"/>
      <c r="JXO18" s="247"/>
      <c r="JXP18" s="247"/>
      <c r="JXQ18" s="247"/>
      <c r="JXR18" s="247"/>
      <c r="JXS18" s="247"/>
      <c r="JXT18" s="247"/>
      <c r="JXU18" s="247"/>
      <c r="JXV18" s="247"/>
      <c r="JXW18" s="247"/>
      <c r="JXX18" s="247"/>
      <c r="JXY18" s="247"/>
      <c r="JXZ18" s="247"/>
      <c r="JYA18" s="247"/>
      <c r="JYB18" s="247"/>
      <c r="JYC18" s="247"/>
      <c r="JYD18" s="247"/>
      <c r="JYE18" s="247"/>
      <c r="JYF18" s="247"/>
      <c r="JYG18" s="247"/>
      <c r="JYH18" s="247"/>
      <c r="JYI18" s="247"/>
      <c r="JYJ18" s="247"/>
      <c r="JYK18" s="247"/>
      <c r="JYL18" s="247"/>
      <c r="JYM18" s="247"/>
      <c r="JYN18" s="247"/>
      <c r="JYO18" s="247"/>
      <c r="JYP18" s="247"/>
      <c r="JYQ18" s="247"/>
      <c r="JYR18" s="247"/>
      <c r="JYS18" s="247"/>
      <c r="JYT18" s="247"/>
      <c r="JYU18" s="247"/>
      <c r="JYV18" s="247"/>
      <c r="JYW18" s="247"/>
      <c r="JYX18" s="247"/>
      <c r="JYY18" s="247"/>
      <c r="JYZ18" s="247"/>
      <c r="JZA18" s="247"/>
      <c r="JZB18" s="247"/>
      <c r="JZC18" s="247"/>
      <c r="JZD18" s="247"/>
      <c r="JZE18" s="247"/>
      <c r="JZF18" s="247"/>
      <c r="JZG18" s="247"/>
      <c r="JZH18" s="247"/>
      <c r="JZI18" s="247"/>
      <c r="JZJ18" s="247"/>
      <c r="JZK18" s="247"/>
      <c r="JZL18" s="247"/>
      <c r="JZM18" s="247"/>
      <c r="JZN18" s="247"/>
      <c r="JZO18" s="247"/>
      <c r="JZP18" s="247"/>
      <c r="JZQ18" s="247"/>
      <c r="JZR18" s="247"/>
      <c r="JZS18" s="247"/>
      <c r="JZT18" s="247"/>
      <c r="JZU18" s="247"/>
      <c r="JZV18" s="247"/>
      <c r="JZW18" s="247"/>
      <c r="JZX18" s="247"/>
      <c r="JZY18" s="247"/>
      <c r="JZZ18" s="247"/>
      <c r="KAA18" s="247"/>
      <c r="KAB18" s="247"/>
      <c r="KAC18" s="247"/>
      <c r="KAD18" s="247"/>
      <c r="KAE18" s="247"/>
      <c r="KAF18" s="247"/>
      <c r="KAG18" s="247"/>
      <c r="KAH18" s="247"/>
      <c r="KAI18" s="247"/>
      <c r="KAJ18" s="247"/>
      <c r="KAK18" s="247"/>
      <c r="KAL18" s="247"/>
      <c r="KAM18" s="247"/>
      <c r="KAN18" s="247"/>
      <c r="KAO18" s="247"/>
      <c r="KAP18" s="247"/>
      <c r="KAQ18" s="247"/>
      <c r="KAR18" s="247"/>
      <c r="KAS18" s="247"/>
      <c r="KAT18" s="247"/>
      <c r="KAU18" s="247"/>
      <c r="KAV18" s="247"/>
      <c r="KAW18" s="247"/>
      <c r="KAX18" s="247"/>
      <c r="KAY18" s="247"/>
      <c r="KAZ18" s="247"/>
      <c r="KBA18" s="247"/>
      <c r="KBB18" s="247"/>
      <c r="KBC18" s="247"/>
      <c r="KBD18" s="247"/>
      <c r="KBE18" s="247"/>
      <c r="KBF18" s="247"/>
      <c r="KBG18" s="247"/>
      <c r="KBH18" s="247"/>
      <c r="KBI18" s="247"/>
      <c r="KBJ18" s="247"/>
      <c r="KBK18" s="247"/>
      <c r="KBL18" s="247"/>
      <c r="KBM18" s="247"/>
      <c r="KBN18" s="247"/>
      <c r="KBO18" s="247"/>
      <c r="KBP18" s="247"/>
      <c r="KBQ18" s="247"/>
      <c r="KBR18" s="247"/>
      <c r="KBS18" s="247"/>
      <c r="KBT18" s="247"/>
      <c r="KBU18" s="247"/>
      <c r="KBV18" s="247"/>
      <c r="KBW18" s="247"/>
      <c r="KBX18" s="247"/>
      <c r="KBY18" s="247"/>
      <c r="KBZ18" s="247"/>
      <c r="KCA18" s="247"/>
      <c r="KCB18" s="247"/>
      <c r="KCC18" s="247"/>
      <c r="KCD18" s="247"/>
      <c r="KCE18" s="247"/>
      <c r="KCF18" s="247"/>
      <c r="KCG18" s="247"/>
      <c r="KCH18" s="247"/>
      <c r="KCI18" s="247"/>
      <c r="KCJ18" s="247"/>
      <c r="KCK18" s="247"/>
      <c r="KCL18" s="247"/>
      <c r="KCM18" s="247"/>
      <c r="KCN18" s="247"/>
      <c r="KCO18" s="247"/>
      <c r="KCP18" s="247"/>
      <c r="KCQ18" s="247"/>
      <c r="KCR18" s="247"/>
      <c r="KCS18" s="247"/>
      <c r="KCT18" s="247"/>
      <c r="KCU18" s="247"/>
      <c r="KCV18" s="247"/>
      <c r="KCW18" s="247"/>
      <c r="KCX18" s="247"/>
      <c r="KCY18" s="247"/>
      <c r="KCZ18" s="247"/>
      <c r="KDA18" s="247"/>
      <c r="KDB18" s="247"/>
      <c r="KDC18" s="247"/>
      <c r="KDD18" s="247"/>
      <c r="KDE18" s="247"/>
      <c r="KDF18" s="247"/>
      <c r="KDG18" s="247"/>
      <c r="KDH18" s="247"/>
      <c r="KDI18" s="247"/>
      <c r="KDJ18" s="247"/>
      <c r="KDK18" s="247"/>
      <c r="KDL18" s="247"/>
      <c r="KDM18" s="247"/>
      <c r="KDN18" s="247"/>
      <c r="KDO18" s="247"/>
      <c r="KDP18" s="247"/>
      <c r="KDQ18" s="247"/>
      <c r="KDR18" s="247"/>
      <c r="KDS18" s="247"/>
      <c r="KDT18" s="247"/>
      <c r="KDU18" s="247"/>
      <c r="KDV18" s="247"/>
      <c r="KDW18" s="247"/>
      <c r="KDX18" s="247"/>
      <c r="KDY18" s="247"/>
      <c r="KDZ18" s="247"/>
      <c r="KEA18" s="247"/>
      <c r="KEB18" s="247"/>
      <c r="KEC18" s="247"/>
      <c r="KED18" s="247"/>
      <c r="KEE18" s="247"/>
      <c r="KEF18" s="247"/>
      <c r="KEG18" s="247"/>
      <c r="KEH18" s="247"/>
      <c r="KEI18" s="247"/>
      <c r="KEJ18" s="247"/>
      <c r="KEK18" s="247"/>
      <c r="KEL18" s="247"/>
      <c r="KEM18" s="247"/>
      <c r="KEN18" s="247"/>
      <c r="KEO18" s="247"/>
      <c r="KEP18" s="247"/>
      <c r="KEQ18" s="247"/>
      <c r="KER18" s="247"/>
      <c r="KES18" s="247"/>
      <c r="KET18" s="247"/>
      <c r="KEU18" s="247"/>
      <c r="KEV18" s="247"/>
      <c r="KEW18" s="247"/>
      <c r="KEX18" s="247"/>
      <c r="KEY18" s="247"/>
      <c r="KEZ18" s="247"/>
      <c r="KFA18" s="247"/>
      <c r="KFB18" s="247"/>
      <c r="KFC18" s="247"/>
      <c r="KFD18" s="247"/>
      <c r="KFE18" s="247"/>
      <c r="KFF18" s="247"/>
      <c r="KFG18" s="247"/>
      <c r="KFH18" s="247"/>
      <c r="KFI18" s="247"/>
      <c r="KFJ18" s="247"/>
      <c r="KFK18" s="247"/>
      <c r="KFL18" s="247"/>
      <c r="KFM18" s="247"/>
      <c r="KFN18" s="247"/>
      <c r="KFO18" s="247"/>
      <c r="KFP18" s="247"/>
      <c r="KFQ18" s="247"/>
      <c r="KFR18" s="247"/>
      <c r="KFS18" s="247"/>
      <c r="KFT18" s="247"/>
      <c r="KFU18" s="247"/>
      <c r="KFV18" s="247"/>
      <c r="KFW18" s="247"/>
      <c r="KFX18" s="247"/>
      <c r="KFY18" s="247"/>
      <c r="KFZ18" s="247"/>
      <c r="KGA18" s="247"/>
      <c r="KGB18" s="247"/>
      <c r="KGC18" s="247"/>
      <c r="KGD18" s="247"/>
      <c r="KGE18" s="247"/>
      <c r="KGF18" s="247"/>
      <c r="KGG18" s="247"/>
      <c r="KGH18" s="247"/>
      <c r="KGI18" s="247"/>
      <c r="KGJ18" s="247"/>
      <c r="KGK18" s="247"/>
      <c r="KGL18" s="247"/>
      <c r="KGM18" s="247"/>
      <c r="KGN18" s="247"/>
      <c r="KGO18" s="247"/>
      <c r="KGP18" s="247"/>
      <c r="KGQ18" s="247"/>
      <c r="KGR18" s="247"/>
      <c r="KGS18" s="247"/>
      <c r="KGT18" s="247"/>
      <c r="KGU18" s="247"/>
      <c r="KGV18" s="247"/>
      <c r="KGW18" s="247"/>
      <c r="KGX18" s="247"/>
      <c r="KGY18" s="247"/>
      <c r="KGZ18" s="247"/>
      <c r="KHA18" s="247"/>
      <c r="KHB18" s="247"/>
      <c r="KHC18" s="247"/>
      <c r="KHD18" s="247"/>
      <c r="KHE18" s="247"/>
      <c r="KHF18" s="247"/>
      <c r="KHG18" s="247"/>
      <c r="KHH18" s="247"/>
      <c r="KHI18" s="247"/>
      <c r="KHJ18" s="247"/>
      <c r="KHK18" s="247"/>
      <c r="KHL18" s="247"/>
      <c r="KHM18" s="247"/>
      <c r="KHN18" s="247"/>
      <c r="KHO18" s="247"/>
      <c r="KHP18" s="247"/>
      <c r="KHQ18" s="247"/>
      <c r="KHR18" s="247"/>
      <c r="KHS18" s="247"/>
      <c r="KHT18" s="247"/>
      <c r="KHU18" s="247"/>
      <c r="KHV18" s="247"/>
      <c r="KHW18" s="247"/>
      <c r="KHX18" s="247"/>
      <c r="KHY18" s="247"/>
      <c r="KHZ18" s="247"/>
      <c r="KIA18" s="247"/>
      <c r="KIB18" s="247"/>
      <c r="KIC18" s="247"/>
      <c r="KID18" s="247"/>
      <c r="KIE18" s="247"/>
      <c r="KIF18" s="247"/>
      <c r="KIG18" s="247"/>
      <c r="KIH18" s="247"/>
      <c r="KII18" s="247"/>
      <c r="KIJ18" s="247"/>
      <c r="KIK18" s="247"/>
      <c r="KIL18" s="247"/>
      <c r="KIM18" s="247"/>
      <c r="KIN18" s="247"/>
      <c r="KIO18" s="247"/>
      <c r="KIP18" s="247"/>
      <c r="KIQ18" s="247"/>
      <c r="KIR18" s="247"/>
      <c r="KIS18" s="247"/>
      <c r="KIT18" s="247"/>
      <c r="KIU18" s="247"/>
      <c r="KIV18" s="247"/>
      <c r="KIW18" s="247"/>
      <c r="KIX18" s="247"/>
      <c r="KIY18" s="247"/>
      <c r="KIZ18" s="247"/>
      <c r="KJA18" s="247"/>
      <c r="KJB18" s="247"/>
      <c r="KJC18" s="247"/>
      <c r="KJD18" s="247"/>
      <c r="KJE18" s="247"/>
      <c r="KJF18" s="247"/>
      <c r="KJG18" s="247"/>
      <c r="KJH18" s="247"/>
      <c r="KJI18" s="247"/>
      <c r="KJJ18" s="247"/>
      <c r="KJK18" s="247"/>
      <c r="KJL18" s="247"/>
      <c r="KJM18" s="247"/>
      <c r="KJN18" s="247"/>
      <c r="KJO18" s="247"/>
      <c r="KJP18" s="247"/>
      <c r="KJQ18" s="247"/>
      <c r="KJR18" s="247"/>
      <c r="KJS18" s="247"/>
      <c r="KJT18" s="247"/>
      <c r="KJU18" s="247"/>
      <c r="KJV18" s="247"/>
      <c r="KJW18" s="247"/>
      <c r="KJX18" s="247"/>
      <c r="KJY18" s="247"/>
      <c r="KJZ18" s="247"/>
      <c r="KKA18" s="247"/>
      <c r="KKB18" s="247"/>
      <c r="KKC18" s="247"/>
      <c r="KKD18" s="247"/>
      <c r="KKE18" s="247"/>
      <c r="KKF18" s="247"/>
      <c r="KKG18" s="247"/>
      <c r="KKH18" s="247"/>
      <c r="KKI18" s="247"/>
      <c r="KKJ18" s="247"/>
      <c r="KKK18" s="247"/>
      <c r="KKL18" s="247"/>
      <c r="KKM18" s="247"/>
      <c r="KKN18" s="247"/>
      <c r="KKO18" s="247"/>
      <c r="KKP18" s="247"/>
      <c r="KKQ18" s="247"/>
      <c r="KKR18" s="247"/>
      <c r="KKS18" s="247"/>
      <c r="KKT18" s="247"/>
      <c r="KKU18" s="247"/>
      <c r="KKV18" s="247"/>
      <c r="KKW18" s="247"/>
      <c r="KKX18" s="247"/>
      <c r="KKY18" s="247"/>
      <c r="KKZ18" s="247"/>
      <c r="KLA18" s="247"/>
      <c r="KLB18" s="247"/>
      <c r="KLC18" s="247"/>
      <c r="KLD18" s="247"/>
      <c r="KLE18" s="247"/>
      <c r="KLF18" s="247"/>
      <c r="KLG18" s="247"/>
      <c r="KLH18" s="247"/>
      <c r="KLI18" s="247"/>
      <c r="KLJ18" s="247"/>
      <c r="KLK18" s="247"/>
      <c r="KLL18" s="247"/>
      <c r="KLM18" s="247"/>
      <c r="KLN18" s="247"/>
      <c r="KLO18" s="247"/>
      <c r="KLP18" s="247"/>
      <c r="KLQ18" s="247"/>
      <c r="KLR18" s="247"/>
      <c r="KLS18" s="247"/>
      <c r="KLT18" s="247"/>
      <c r="KLU18" s="247"/>
      <c r="KLV18" s="247"/>
      <c r="KLW18" s="247"/>
      <c r="KLX18" s="247"/>
      <c r="KLY18" s="247"/>
      <c r="KLZ18" s="247"/>
      <c r="KMA18" s="247"/>
      <c r="KMB18" s="247"/>
      <c r="KMC18" s="247"/>
      <c r="KMD18" s="247"/>
      <c r="KME18" s="247"/>
      <c r="KMF18" s="247"/>
      <c r="KMG18" s="247"/>
      <c r="KMH18" s="247"/>
      <c r="KMI18" s="247"/>
      <c r="KMJ18" s="247"/>
      <c r="KMK18" s="247"/>
      <c r="KML18" s="247"/>
      <c r="KMM18" s="247"/>
      <c r="KMN18" s="247"/>
      <c r="KMO18" s="247"/>
      <c r="KMP18" s="247"/>
      <c r="KMQ18" s="247"/>
      <c r="KMR18" s="247"/>
      <c r="KMS18" s="247"/>
      <c r="KMT18" s="247"/>
      <c r="KMU18" s="247"/>
      <c r="KMV18" s="247"/>
      <c r="KMW18" s="247"/>
      <c r="KMX18" s="247"/>
      <c r="KMY18" s="247"/>
      <c r="KMZ18" s="247"/>
      <c r="KNA18" s="247"/>
      <c r="KNB18" s="247"/>
      <c r="KNC18" s="247"/>
      <c r="KND18" s="247"/>
      <c r="KNE18" s="247"/>
      <c r="KNF18" s="247"/>
      <c r="KNG18" s="247"/>
      <c r="KNH18" s="247"/>
      <c r="KNI18" s="247"/>
      <c r="KNJ18" s="247"/>
      <c r="KNK18" s="247"/>
      <c r="KNL18" s="247"/>
      <c r="KNM18" s="247"/>
      <c r="KNN18" s="247"/>
      <c r="KNO18" s="247"/>
      <c r="KNP18" s="247"/>
      <c r="KNQ18" s="247"/>
      <c r="KNR18" s="247"/>
      <c r="KNS18" s="247"/>
      <c r="KNT18" s="247"/>
      <c r="KNU18" s="247"/>
      <c r="KNV18" s="247"/>
      <c r="KNW18" s="247"/>
      <c r="KNX18" s="247"/>
      <c r="KNY18" s="247"/>
      <c r="KNZ18" s="247"/>
      <c r="KOA18" s="247"/>
      <c r="KOB18" s="247"/>
      <c r="KOC18" s="247"/>
      <c r="KOD18" s="247"/>
      <c r="KOE18" s="247"/>
      <c r="KOF18" s="247"/>
      <c r="KOG18" s="247"/>
      <c r="KOH18" s="247"/>
      <c r="KOI18" s="247"/>
      <c r="KOJ18" s="247"/>
      <c r="KOK18" s="247"/>
      <c r="KOL18" s="247"/>
      <c r="KOM18" s="247"/>
      <c r="KON18" s="247"/>
      <c r="KOO18" s="247"/>
      <c r="KOP18" s="247"/>
      <c r="KOQ18" s="247"/>
      <c r="KOR18" s="247"/>
      <c r="KOS18" s="247"/>
      <c r="KOT18" s="247"/>
      <c r="KOU18" s="247"/>
      <c r="KOV18" s="247"/>
      <c r="KOW18" s="247"/>
      <c r="KOX18" s="247"/>
      <c r="KOY18" s="247"/>
      <c r="KOZ18" s="247"/>
      <c r="KPA18" s="247"/>
      <c r="KPB18" s="247"/>
      <c r="KPC18" s="247"/>
      <c r="KPD18" s="247"/>
      <c r="KPE18" s="247"/>
      <c r="KPF18" s="247"/>
      <c r="KPG18" s="247"/>
      <c r="KPH18" s="247"/>
      <c r="KPI18" s="247"/>
      <c r="KPJ18" s="247"/>
      <c r="KPK18" s="247"/>
      <c r="KPL18" s="247"/>
      <c r="KPM18" s="247"/>
      <c r="KPN18" s="247"/>
      <c r="KPO18" s="247"/>
      <c r="KPP18" s="247"/>
      <c r="KPQ18" s="247"/>
      <c r="KPR18" s="247"/>
      <c r="KPS18" s="247"/>
      <c r="KPT18" s="247"/>
      <c r="KPU18" s="247"/>
      <c r="KPV18" s="247"/>
      <c r="KPW18" s="247"/>
      <c r="KPX18" s="247"/>
      <c r="KPY18" s="247"/>
      <c r="KPZ18" s="247"/>
      <c r="KQA18" s="247"/>
      <c r="KQB18" s="247"/>
      <c r="KQC18" s="247"/>
      <c r="KQD18" s="247"/>
      <c r="KQE18" s="247"/>
      <c r="KQF18" s="247"/>
      <c r="KQG18" s="247"/>
      <c r="KQH18" s="247"/>
      <c r="KQI18" s="247"/>
      <c r="KQJ18" s="247"/>
      <c r="KQK18" s="247"/>
      <c r="KQL18" s="247"/>
      <c r="KQM18" s="247"/>
      <c r="KQN18" s="247"/>
      <c r="KQO18" s="247"/>
      <c r="KQP18" s="247"/>
      <c r="KQQ18" s="247"/>
      <c r="KQR18" s="247"/>
      <c r="KQS18" s="247"/>
      <c r="KQT18" s="247"/>
      <c r="KQU18" s="247"/>
      <c r="KQV18" s="247"/>
      <c r="KQW18" s="247"/>
      <c r="KQX18" s="247"/>
      <c r="KQY18" s="247"/>
      <c r="KQZ18" s="247"/>
      <c r="KRA18" s="247"/>
      <c r="KRB18" s="247"/>
      <c r="KRC18" s="247"/>
      <c r="KRD18" s="247"/>
      <c r="KRE18" s="247"/>
      <c r="KRF18" s="247"/>
      <c r="KRG18" s="247"/>
      <c r="KRH18" s="247"/>
      <c r="KRI18" s="247"/>
      <c r="KRJ18" s="247"/>
      <c r="KRK18" s="247"/>
      <c r="KRL18" s="247"/>
      <c r="KRM18" s="247"/>
      <c r="KRN18" s="247"/>
      <c r="KRO18" s="247"/>
      <c r="KRP18" s="247"/>
      <c r="KRQ18" s="247"/>
      <c r="KRR18" s="247"/>
      <c r="KRS18" s="247"/>
      <c r="KRT18" s="247"/>
      <c r="KRU18" s="247"/>
      <c r="KRV18" s="247"/>
      <c r="KRW18" s="247"/>
      <c r="KRX18" s="247"/>
      <c r="KRY18" s="247"/>
      <c r="KRZ18" s="247"/>
      <c r="KSA18" s="247"/>
      <c r="KSB18" s="247"/>
      <c r="KSC18" s="247"/>
      <c r="KSD18" s="247"/>
      <c r="KSE18" s="247"/>
      <c r="KSF18" s="247"/>
      <c r="KSG18" s="247"/>
      <c r="KSH18" s="247"/>
      <c r="KSI18" s="247"/>
      <c r="KSJ18" s="247"/>
      <c r="KSK18" s="247"/>
      <c r="KSL18" s="247"/>
      <c r="KSM18" s="247"/>
      <c r="KSN18" s="247"/>
      <c r="KSO18" s="247"/>
      <c r="KSP18" s="247"/>
      <c r="KSQ18" s="247"/>
      <c r="KSR18" s="247"/>
      <c r="KSS18" s="247"/>
      <c r="KST18" s="247"/>
      <c r="KSU18" s="247"/>
      <c r="KSV18" s="247"/>
      <c r="KSW18" s="247"/>
      <c r="KSX18" s="247"/>
      <c r="KSY18" s="247"/>
      <c r="KSZ18" s="247"/>
      <c r="KTA18" s="247"/>
      <c r="KTB18" s="247"/>
      <c r="KTC18" s="247"/>
      <c r="KTD18" s="247"/>
      <c r="KTE18" s="247"/>
      <c r="KTF18" s="247"/>
      <c r="KTG18" s="247"/>
      <c r="KTH18" s="247"/>
      <c r="KTI18" s="247"/>
      <c r="KTJ18" s="247"/>
      <c r="KTK18" s="247"/>
      <c r="KTL18" s="247"/>
      <c r="KTM18" s="247"/>
      <c r="KTN18" s="247"/>
      <c r="KTO18" s="247"/>
      <c r="KTP18" s="247"/>
      <c r="KTQ18" s="247"/>
      <c r="KTR18" s="247"/>
      <c r="KTS18" s="247"/>
      <c r="KTT18" s="247"/>
      <c r="KTU18" s="247"/>
      <c r="KTV18" s="247"/>
      <c r="KTW18" s="247"/>
      <c r="KTX18" s="247"/>
      <c r="KTY18" s="247"/>
      <c r="KTZ18" s="247"/>
      <c r="KUA18" s="247"/>
      <c r="KUB18" s="247"/>
      <c r="KUC18" s="247"/>
      <c r="KUD18" s="247"/>
      <c r="KUE18" s="247"/>
      <c r="KUF18" s="247"/>
      <c r="KUG18" s="247"/>
      <c r="KUH18" s="247"/>
      <c r="KUI18" s="247"/>
      <c r="KUJ18" s="247"/>
      <c r="KUK18" s="247"/>
      <c r="KUL18" s="247"/>
      <c r="KUM18" s="247"/>
      <c r="KUN18" s="247"/>
      <c r="KUO18" s="247"/>
      <c r="KUP18" s="247"/>
      <c r="KUQ18" s="247"/>
      <c r="KUR18" s="247"/>
      <c r="KUS18" s="247"/>
      <c r="KUT18" s="247"/>
      <c r="KUU18" s="247"/>
      <c r="KUV18" s="247"/>
      <c r="KUW18" s="247"/>
      <c r="KUX18" s="247"/>
      <c r="KUY18" s="247"/>
      <c r="KUZ18" s="247"/>
      <c r="KVA18" s="247"/>
      <c r="KVB18" s="247"/>
      <c r="KVC18" s="247"/>
      <c r="KVD18" s="247"/>
      <c r="KVE18" s="247"/>
      <c r="KVF18" s="247"/>
      <c r="KVG18" s="247"/>
      <c r="KVH18" s="247"/>
      <c r="KVI18" s="247"/>
      <c r="KVJ18" s="247"/>
      <c r="KVK18" s="247"/>
      <c r="KVL18" s="247"/>
      <c r="KVM18" s="247"/>
      <c r="KVN18" s="247"/>
      <c r="KVO18" s="247"/>
      <c r="KVP18" s="247"/>
      <c r="KVQ18" s="247"/>
      <c r="KVR18" s="247"/>
      <c r="KVS18" s="247"/>
      <c r="KVT18" s="247"/>
      <c r="KVU18" s="247"/>
      <c r="KVV18" s="247"/>
      <c r="KVW18" s="247"/>
      <c r="KVX18" s="247"/>
      <c r="KVY18" s="247"/>
      <c r="KVZ18" s="247"/>
      <c r="KWA18" s="247"/>
      <c r="KWB18" s="247"/>
      <c r="KWC18" s="247"/>
      <c r="KWD18" s="247"/>
      <c r="KWE18" s="247"/>
      <c r="KWF18" s="247"/>
      <c r="KWG18" s="247"/>
      <c r="KWH18" s="247"/>
      <c r="KWI18" s="247"/>
      <c r="KWJ18" s="247"/>
      <c r="KWK18" s="247"/>
      <c r="KWL18" s="247"/>
      <c r="KWM18" s="247"/>
      <c r="KWN18" s="247"/>
      <c r="KWO18" s="247"/>
      <c r="KWP18" s="247"/>
      <c r="KWQ18" s="247"/>
      <c r="KWR18" s="247"/>
      <c r="KWS18" s="247"/>
      <c r="KWT18" s="247"/>
      <c r="KWU18" s="247"/>
      <c r="KWV18" s="247"/>
      <c r="KWW18" s="247"/>
      <c r="KWX18" s="247"/>
      <c r="KWY18" s="247"/>
      <c r="KWZ18" s="247"/>
      <c r="KXA18" s="247"/>
      <c r="KXB18" s="247"/>
      <c r="KXC18" s="247"/>
      <c r="KXD18" s="247"/>
      <c r="KXE18" s="247"/>
      <c r="KXF18" s="247"/>
      <c r="KXG18" s="247"/>
      <c r="KXH18" s="247"/>
      <c r="KXI18" s="247"/>
      <c r="KXJ18" s="247"/>
      <c r="KXK18" s="247"/>
      <c r="KXL18" s="247"/>
      <c r="KXM18" s="247"/>
      <c r="KXN18" s="247"/>
      <c r="KXO18" s="247"/>
      <c r="KXP18" s="247"/>
      <c r="KXQ18" s="247"/>
      <c r="KXR18" s="247"/>
      <c r="KXS18" s="247"/>
      <c r="KXT18" s="247"/>
      <c r="KXU18" s="247"/>
      <c r="KXV18" s="247"/>
      <c r="KXW18" s="247"/>
      <c r="KXX18" s="247"/>
      <c r="KXY18" s="247"/>
      <c r="KXZ18" s="247"/>
      <c r="KYA18" s="247"/>
      <c r="KYB18" s="247"/>
      <c r="KYC18" s="247"/>
      <c r="KYD18" s="247"/>
      <c r="KYE18" s="247"/>
      <c r="KYF18" s="247"/>
      <c r="KYG18" s="247"/>
      <c r="KYH18" s="247"/>
      <c r="KYI18" s="247"/>
      <c r="KYJ18" s="247"/>
      <c r="KYK18" s="247"/>
      <c r="KYL18" s="247"/>
      <c r="KYM18" s="247"/>
      <c r="KYN18" s="247"/>
      <c r="KYO18" s="247"/>
      <c r="KYP18" s="247"/>
      <c r="KYQ18" s="247"/>
      <c r="KYR18" s="247"/>
      <c r="KYS18" s="247"/>
      <c r="KYT18" s="247"/>
      <c r="KYU18" s="247"/>
      <c r="KYV18" s="247"/>
      <c r="KYW18" s="247"/>
      <c r="KYX18" s="247"/>
      <c r="KYY18" s="247"/>
      <c r="KYZ18" s="247"/>
      <c r="KZA18" s="247"/>
      <c r="KZB18" s="247"/>
      <c r="KZC18" s="247"/>
      <c r="KZD18" s="247"/>
      <c r="KZE18" s="247"/>
      <c r="KZF18" s="247"/>
      <c r="KZG18" s="247"/>
      <c r="KZH18" s="247"/>
      <c r="KZI18" s="247"/>
      <c r="KZJ18" s="247"/>
      <c r="KZK18" s="247"/>
      <c r="KZL18" s="247"/>
      <c r="KZM18" s="247"/>
      <c r="KZN18" s="247"/>
      <c r="KZO18" s="247"/>
      <c r="KZP18" s="247"/>
      <c r="KZQ18" s="247"/>
      <c r="KZR18" s="247"/>
      <c r="KZS18" s="247"/>
      <c r="KZT18" s="247"/>
      <c r="KZU18" s="247"/>
      <c r="KZV18" s="247"/>
      <c r="KZW18" s="247"/>
      <c r="KZX18" s="247"/>
      <c r="KZY18" s="247"/>
      <c r="KZZ18" s="247"/>
      <c r="LAA18" s="247"/>
      <c r="LAB18" s="247"/>
      <c r="LAC18" s="247"/>
      <c r="LAD18" s="247"/>
      <c r="LAE18" s="247"/>
      <c r="LAF18" s="247"/>
      <c r="LAG18" s="247"/>
      <c r="LAH18" s="247"/>
      <c r="LAI18" s="247"/>
      <c r="LAJ18" s="247"/>
      <c r="LAK18" s="247"/>
      <c r="LAL18" s="247"/>
      <c r="LAM18" s="247"/>
      <c r="LAN18" s="247"/>
      <c r="LAO18" s="247"/>
      <c r="LAP18" s="247"/>
      <c r="LAQ18" s="247"/>
      <c r="LAR18" s="247"/>
      <c r="LAS18" s="247"/>
      <c r="LAT18" s="247"/>
      <c r="LAU18" s="247"/>
      <c r="LAV18" s="247"/>
      <c r="LAW18" s="247"/>
      <c r="LAX18" s="247"/>
      <c r="LAY18" s="247"/>
      <c r="LAZ18" s="247"/>
      <c r="LBA18" s="247"/>
      <c r="LBB18" s="247"/>
      <c r="LBC18" s="247"/>
      <c r="LBD18" s="247"/>
      <c r="LBE18" s="247"/>
      <c r="LBF18" s="247"/>
      <c r="LBG18" s="247"/>
      <c r="LBH18" s="247"/>
      <c r="LBI18" s="247"/>
      <c r="LBJ18" s="247"/>
      <c r="LBK18" s="247"/>
      <c r="LBL18" s="247"/>
      <c r="LBM18" s="247"/>
      <c r="LBN18" s="247"/>
      <c r="LBO18" s="247"/>
      <c r="LBP18" s="247"/>
      <c r="LBQ18" s="247"/>
      <c r="LBR18" s="247"/>
      <c r="LBS18" s="247"/>
      <c r="LBT18" s="247"/>
      <c r="LBU18" s="247"/>
      <c r="LBV18" s="247"/>
      <c r="LBW18" s="247"/>
      <c r="LBX18" s="247"/>
      <c r="LBY18" s="247"/>
      <c r="LBZ18" s="247"/>
      <c r="LCA18" s="247"/>
      <c r="LCB18" s="247"/>
      <c r="LCC18" s="247"/>
      <c r="LCD18" s="247"/>
      <c r="LCE18" s="247"/>
      <c r="LCF18" s="247"/>
      <c r="LCG18" s="247"/>
      <c r="LCH18" s="247"/>
      <c r="LCI18" s="247"/>
      <c r="LCJ18" s="247"/>
      <c r="LCK18" s="247"/>
      <c r="LCL18" s="247"/>
      <c r="LCM18" s="247"/>
      <c r="LCN18" s="247"/>
      <c r="LCO18" s="247"/>
      <c r="LCP18" s="247"/>
      <c r="LCQ18" s="247"/>
      <c r="LCR18" s="247"/>
      <c r="LCS18" s="247"/>
      <c r="LCT18" s="247"/>
      <c r="LCU18" s="247"/>
      <c r="LCV18" s="247"/>
      <c r="LCW18" s="247"/>
      <c r="LCX18" s="247"/>
      <c r="LCY18" s="247"/>
      <c r="LCZ18" s="247"/>
      <c r="LDA18" s="247"/>
      <c r="LDB18" s="247"/>
      <c r="LDC18" s="247"/>
      <c r="LDD18" s="247"/>
      <c r="LDE18" s="247"/>
      <c r="LDF18" s="247"/>
      <c r="LDG18" s="247"/>
      <c r="LDH18" s="247"/>
      <c r="LDI18" s="247"/>
      <c r="LDJ18" s="247"/>
      <c r="LDK18" s="247"/>
      <c r="LDL18" s="247"/>
      <c r="LDM18" s="247"/>
      <c r="LDN18" s="247"/>
      <c r="LDO18" s="247"/>
      <c r="LDP18" s="247"/>
      <c r="LDQ18" s="247"/>
      <c r="LDR18" s="247"/>
      <c r="LDS18" s="247"/>
      <c r="LDT18" s="247"/>
      <c r="LDU18" s="247"/>
      <c r="LDV18" s="247"/>
      <c r="LDW18" s="247"/>
      <c r="LDX18" s="247"/>
      <c r="LDY18" s="247"/>
      <c r="LDZ18" s="247"/>
      <c r="LEA18" s="247"/>
      <c r="LEB18" s="247"/>
      <c r="LEC18" s="247"/>
      <c r="LED18" s="247"/>
      <c r="LEE18" s="247"/>
      <c r="LEF18" s="247"/>
      <c r="LEG18" s="247"/>
      <c r="LEH18" s="247"/>
      <c r="LEI18" s="247"/>
      <c r="LEJ18" s="247"/>
      <c r="LEK18" s="247"/>
      <c r="LEL18" s="247"/>
      <c r="LEM18" s="247"/>
      <c r="LEN18" s="247"/>
      <c r="LEO18" s="247"/>
      <c r="LEP18" s="247"/>
      <c r="LEQ18" s="247"/>
      <c r="LER18" s="247"/>
      <c r="LES18" s="247"/>
      <c r="LET18" s="247"/>
      <c r="LEU18" s="247"/>
      <c r="LEV18" s="247"/>
      <c r="LEW18" s="247"/>
      <c r="LEX18" s="247"/>
      <c r="LEY18" s="247"/>
      <c r="LEZ18" s="247"/>
      <c r="LFA18" s="247"/>
      <c r="LFB18" s="247"/>
      <c r="LFC18" s="247"/>
      <c r="LFD18" s="247"/>
      <c r="LFE18" s="247"/>
      <c r="LFF18" s="247"/>
      <c r="LFG18" s="247"/>
      <c r="LFH18" s="247"/>
      <c r="LFI18" s="247"/>
      <c r="LFJ18" s="247"/>
      <c r="LFK18" s="247"/>
      <c r="LFL18" s="247"/>
      <c r="LFM18" s="247"/>
      <c r="LFN18" s="247"/>
      <c r="LFO18" s="247"/>
      <c r="LFP18" s="247"/>
      <c r="LFQ18" s="247"/>
      <c r="LFR18" s="247"/>
      <c r="LFS18" s="247"/>
      <c r="LFT18" s="247"/>
      <c r="LFU18" s="247"/>
      <c r="LFV18" s="247"/>
      <c r="LFW18" s="247"/>
      <c r="LFX18" s="247"/>
      <c r="LFY18" s="247"/>
      <c r="LFZ18" s="247"/>
      <c r="LGA18" s="247"/>
      <c r="LGB18" s="247"/>
      <c r="LGC18" s="247"/>
      <c r="LGD18" s="247"/>
      <c r="LGE18" s="247"/>
      <c r="LGF18" s="247"/>
      <c r="LGG18" s="247"/>
      <c r="LGH18" s="247"/>
      <c r="LGI18" s="247"/>
      <c r="LGJ18" s="247"/>
      <c r="LGK18" s="247"/>
      <c r="LGL18" s="247"/>
      <c r="LGM18" s="247"/>
      <c r="LGN18" s="247"/>
      <c r="LGO18" s="247"/>
      <c r="LGP18" s="247"/>
      <c r="LGQ18" s="247"/>
      <c r="LGR18" s="247"/>
      <c r="LGS18" s="247"/>
      <c r="LGT18" s="247"/>
      <c r="LGU18" s="247"/>
      <c r="LGV18" s="247"/>
      <c r="LGW18" s="247"/>
      <c r="LGX18" s="247"/>
      <c r="LGY18" s="247"/>
      <c r="LGZ18" s="247"/>
      <c r="LHA18" s="247"/>
      <c r="LHB18" s="247"/>
      <c r="LHC18" s="247"/>
      <c r="LHD18" s="247"/>
      <c r="LHE18" s="247"/>
      <c r="LHF18" s="247"/>
      <c r="LHG18" s="247"/>
      <c r="LHH18" s="247"/>
      <c r="LHI18" s="247"/>
      <c r="LHJ18" s="247"/>
      <c r="LHK18" s="247"/>
      <c r="LHL18" s="247"/>
      <c r="LHM18" s="247"/>
      <c r="LHN18" s="247"/>
      <c r="LHO18" s="247"/>
      <c r="LHP18" s="247"/>
      <c r="LHQ18" s="247"/>
      <c r="LHR18" s="247"/>
      <c r="LHS18" s="247"/>
      <c r="LHT18" s="247"/>
      <c r="LHU18" s="247"/>
      <c r="LHV18" s="247"/>
      <c r="LHW18" s="247"/>
      <c r="LHX18" s="247"/>
      <c r="LHY18" s="247"/>
      <c r="LHZ18" s="247"/>
      <c r="LIA18" s="247"/>
      <c r="LIB18" s="247"/>
      <c r="LIC18" s="247"/>
      <c r="LID18" s="247"/>
      <c r="LIE18" s="247"/>
      <c r="LIF18" s="247"/>
      <c r="LIG18" s="247"/>
      <c r="LIH18" s="247"/>
      <c r="LII18" s="247"/>
      <c r="LIJ18" s="247"/>
      <c r="LIK18" s="247"/>
      <c r="LIL18" s="247"/>
      <c r="LIM18" s="247"/>
      <c r="LIN18" s="247"/>
      <c r="LIO18" s="247"/>
      <c r="LIP18" s="247"/>
      <c r="LIQ18" s="247"/>
      <c r="LIR18" s="247"/>
      <c r="LIS18" s="247"/>
      <c r="LIT18" s="247"/>
      <c r="LIU18" s="247"/>
      <c r="LIV18" s="247"/>
      <c r="LIW18" s="247"/>
      <c r="LIX18" s="247"/>
      <c r="LIY18" s="247"/>
      <c r="LIZ18" s="247"/>
      <c r="LJA18" s="247"/>
      <c r="LJB18" s="247"/>
      <c r="LJC18" s="247"/>
      <c r="LJD18" s="247"/>
      <c r="LJE18" s="247"/>
      <c r="LJF18" s="247"/>
      <c r="LJG18" s="247"/>
      <c r="LJH18" s="247"/>
      <c r="LJI18" s="247"/>
      <c r="LJJ18" s="247"/>
      <c r="LJK18" s="247"/>
      <c r="LJL18" s="247"/>
      <c r="LJM18" s="247"/>
      <c r="LJN18" s="247"/>
      <c r="LJO18" s="247"/>
      <c r="LJP18" s="247"/>
      <c r="LJQ18" s="247"/>
      <c r="LJR18" s="247"/>
      <c r="LJS18" s="247"/>
      <c r="LJT18" s="247"/>
      <c r="LJU18" s="247"/>
      <c r="LJV18" s="247"/>
      <c r="LJW18" s="247"/>
      <c r="LJX18" s="247"/>
      <c r="LJY18" s="247"/>
      <c r="LJZ18" s="247"/>
      <c r="LKA18" s="247"/>
      <c r="LKB18" s="247"/>
      <c r="LKC18" s="247"/>
      <c r="LKD18" s="247"/>
      <c r="LKE18" s="247"/>
      <c r="LKF18" s="247"/>
      <c r="LKG18" s="247"/>
      <c r="LKH18" s="247"/>
      <c r="LKI18" s="247"/>
      <c r="LKJ18" s="247"/>
      <c r="LKK18" s="247"/>
      <c r="LKL18" s="247"/>
      <c r="LKM18" s="247"/>
      <c r="LKN18" s="247"/>
      <c r="LKO18" s="247"/>
      <c r="LKP18" s="247"/>
      <c r="LKQ18" s="247"/>
      <c r="LKR18" s="247"/>
      <c r="LKS18" s="247"/>
      <c r="LKT18" s="247"/>
      <c r="LKU18" s="247"/>
      <c r="LKV18" s="247"/>
      <c r="LKW18" s="247"/>
      <c r="LKX18" s="247"/>
      <c r="LKY18" s="247"/>
      <c r="LKZ18" s="247"/>
      <c r="LLA18" s="247"/>
      <c r="LLB18" s="247"/>
      <c r="LLC18" s="247"/>
      <c r="LLD18" s="247"/>
      <c r="LLE18" s="247"/>
      <c r="LLF18" s="247"/>
      <c r="LLG18" s="247"/>
      <c r="LLH18" s="247"/>
      <c r="LLI18" s="247"/>
      <c r="LLJ18" s="247"/>
      <c r="LLK18" s="247"/>
      <c r="LLL18" s="247"/>
      <c r="LLM18" s="247"/>
      <c r="LLN18" s="247"/>
      <c r="LLO18" s="247"/>
      <c r="LLP18" s="247"/>
      <c r="LLQ18" s="247"/>
      <c r="LLR18" s="247"/>
      <c r="LLS18" s="247"/>
      <c r="LLT18" s="247"/>
      <c r="LLU18" s="247"/>
      <c r="LLV18" s="247"/>
      <c r="LLW18" s="247"/>
      <c r="LLX18" s="247"/>
      <c r="LLY18" s="247"/>
      <c r="LLZ18" s="247"/>
      <c r="LMA18" s="247"/>
      <c r="LMB18" s="247"/>
      <c r="LMC18" s="247"/>
      <c r="LMD18" s="247"/>
      <c r="LME18" s="247"/>
      <c r="LMF18" s="247"/>
      <c r="LMG18" s="247"/>
      <c r="LMH18" s="247"/>
      <c r="LMI18" s="247"/>
      <c r="LMJ18" s="247"/>
      <c r="LMK18" s="247"/>
      <c r="LML18" s="247"/>
      <c r="LMM18" s="247"/>
      <c r="LMN18" s="247"/>
      <c r="LMO18" s="247"/>
      <c r="LMP18" s="247"/>
      <c r="LMQ18" s="247"/>
      <c r="LMR18" s="247"/>
      <c r="LMS18" s="247"/>
      <c r="LMT18" s="247"/>
      <c r="LMU18" s="247"/>
      <c r="LMV18" s="247"/>
      <c r="LMW18" s="247"/>
      <c r="LMX18" s="247"/>
      <c r="LMY18" s="247"/>
      <c r="LMZ18" s="247"/>
      <c r="LNA18" s="247"/>
      <c r="LNB18" s="247"/>
      <c r="LNC18" s="247"/>
      <c r="LND18" s="247"/>
      <c r="LNE18" s="247"/>
      <c r="LNF18" s="247"/>
      <c r="LNG18" s="247"/>
      <c r="LNH18" s="247"/>
      <c r="LNI18" s="247"/>
      <c r="LNJ18" s="247"/>
      <c r="LNK18" s="247"/>
      <c r="LNL18" s="247"/>
      <c r="LNM18" s="247"/>
      <c r="LNN18" s="247"/>
      <c r="LNO18" s="247"/>
      <c r="LNP18" s="247"/>
      <c r="LNQ18" s="247"/>
      <c r="LNR18" s="247"/>
      <c r="LNS18" s="247"/>
      <c r="LNT18" s="247"/>
      <c r="LNU18" s="247"/>
      <c r="LNV18" s="247"/>
      <c r="LNW18" s="247"/>
      <c r="LNX18" s="247"/>
      <c r="LNY18" s="247"/>
      <c r="LNZ18" s="247"/>
      <c r="LOA18" s="247"/>
      <c r="LOB18" s="247"/>
      <c r="LOC18" s="247"/>
      <c r="LOD18" s="247"/>
      <c r="LOE18" s="247"/>
      <c r="LOF18" s="247"/>
      <c r="LOG18" s="247"/>
      <c r="LOH18" s="247"/>
      <c r="LOI18" s="247"/>
      <c r="LOJ18" s="247"/>
      <c r="LOK18" s="247"/>
      <c r="LOL18" s="247"/>
      <c r="LOM18" s="247"/>
      <c r="LON18" s="247"/>
      <c r="LOO18" s="247"/>
      <c r="LOP18" s="247"/>
      <c r="LOQ18" s="247"/>
      <c r="LOR18" s="247"/>
      <c r="LOS18" s="247"/>
      <c r="LOT18" s="247"/>
      <c r="LOU18" s="247"/>
      <c r="LOV18" s="247"/>
      <c r="LOW18" s="247"/>
      <c r="LOX18" s="247"/>
      <c r="LOY18" s="247"/>
      <c r="LOZ18" s="247"/>
      <c r="LPA18" s="247"/>
      <c r="LPB18" s="247"/>
      <c r="LPC18" s="247"/>
      <c r="LPD18" s="247"/>
      <c r="LPE18" s="247"/>
      <c r="LPF18" s="247"/>
      <c r="LPG18" s="247"/>
      <c r="LPH18" s="247"/>
      <c r="LPI18" s="247"/>
      <c r="LPJ18" s="247"/>
      <c r="LPK18" s="247"/>
      <c r="LPL18" s="247"/>
      <c r="LPM18" s="247"/>
      <c r="LPN18" s="247"/>
      <c r="LPO18" s="247"/>
      <c r="LPP18" s="247"/>
      <c r="LPQ18" s="247"/>
      <c r="LPR18" s="247"/>
      <c r="LPS18" s="247"/>
      <c r="LPT18" s="247"/>
      <c r="LPU18" s="247"/>
      <c r="LPV18" s="247"/>
      <c r="LPW18" s="247"/>
      <c r="LPX18" s="247"/>
      <c r="LPY18" s="247"/>
      <c r="LPZ18" s="247"/>
      <c r="LQA18" s="247"/>
      <c r="LQB18" s="247"/>
      <c r="LQC18" s="247"/>
      <c r="LQD18" s="247"/>
      <c r="LQE18" s="247"/>
      <c r="LQF18" s="247"/>
      <c r="LQG18" s="247"/>
      <c r="LQH18" s="247"/>
      <c r="LQI18" s="247"/>
      <c r="LQJ18" s="247"/>
      <c r="LQK18" s="247"/>
      <c r="LQL18" s="247"/>
      <c r="LQM18" s="247"/>
      <c r="LQN18" s="247"/>
      <c r="LQO18" s="247"/>
      <c r="LQP18" s="247"/>
      <c r="LQQ18" s="247"/>
      <c r="LQR18" s="247"/>
      <c r="LQS18" s="247"/>
      <c r="LQT18" s="247"/>
      <c r="LQU18" s="247"/>
      <c r="LQV18" s="247"/>
      <c r="LQW18" s="247"/>
      <c r="LQX18" s="247"/>
      <c r="LQY18" s="247"/>
      <c r="LQZ18" s="247"/>
      <c r="LRA18" s="247"/>
      <c r="LRB18" s="247"/>
      <c r="LRC18" s="247"/>
      <c r="LRD18" s="247"/>
      <c r="LRE18" s="247"/>
      <c r="LRF18" s="247"/>
      <c r="LRG18" s="247"/>
      <c r="LRH18" s="247"/>
      <c r="LRI18" s="247"/>
      <c r="LRJ18" s="247"/>
      <c r="LRK18" s="247"/>
      <c r="LRL18" s="247"/>
      <c r="LRM18" s="247"/>
      <c r="LRN18" s="247"/>
      <c r="LRO18" s="247"/>
      <c r="LRP18" s="247"/>
      <c r="LRQ18" s="247"/>
      <c r="LRR18" s="247"/>
      <c r="LRS18" s="247"/>
      <c r="LRT18" s="247"/>
      <c r="LRU18" s="247"/>
      <c r="LRV18" s="247"/>
      <c r="LRW18" s="247"/>
      <c r="LRX18" s="247"/>
      <c r="LRY18" s="247"/>
      <c r="LRZ18" s="247"/>
      <c r="LSA18" s="247"/>
      <c r="LSB18" s="247"/>
      <c r="LSC18" s="247"/>
      <c r="LSD18" s="247"/>
      <c r="LSE18" s="247"/>
      <c r="LSF18" s="247"/>
      <c r="LSG18" s="247"/>
      <c r="LSH18" s="247"/>
      <c r="LSI18" s="247"/>
      <c r="LSJ18" s="247"/>
      <c r="LSK18" s="247"/>
      <c r="LSL18" s="247"/>
      <c r="LSM18" s="247"/>
      <c r="LSN18" s="247"/>
      <c r="LSO18" s="247"/>
      <c r="LSP18" s="247"/>
      <c r="LSQ18" s="247"/>
      <c r="LSR18" s="247"/>
      <c r="LSS18" s="247"/>
      <c r="LST18" s="247"/>
      <c r="LSU18" s="247"/>
      <c r="LSV18" s="247"/>
      <c r="LSW18" s="247"/>
      <c r="LSX18" s="247"/>
      <c r="LSY18" s="247"/>
      <c r="LSZ18" s="247"/>
      <c r="LTA18" s="247"/>
      <c r="LTB18" s="247"/>
      <c r="LTC18" s="247"/>
      <c r="LTD18" s="247"/>
      <c r="LTE18" s="247"/>
      <c r="LTF18" s="247"/>
      <c r="LTG18" s="247"/>
      <c r="LTH18" s="247"/>
      <c r="LTI18" s="247"/>
      <c r="LTJ18" s="247"/>
      <c r="LTK18" s="247"/>
      <c r="LTL18" s="247"/>
      <c r="LTM18" s="247"/>
      <c r="LTN18" s="247"/>
      <c r="LTO18" s="247"/>
      <c r="LTP18" s="247"/>
      <c r="LTQ18" s="247"/>
      <c r="LTR18" s="247"/>
      <c r="LTS18" s="247"/>
      <c r="LTT18" s="247"/>
      <c r="LTU18" s="247"/>
      <c r="LTV18" s="247"/>
      <c r="LTW18" s="247"/>
      <c r="LTX18" s="247"/>
      <c r="LTY18" s="247"/>
      <c r="LTZ18" s="247"/>
      <c r="LUA18" s="247"/>
      <c r="LUB18" s="247"/>
      <c r="LUC18" s="247"/>
      <c r="LUD18" s="247"/>
      <c r="LUE18" s="247"/>
      <c r="LUF18" s="247"/>
      <c r="LUG18" s="247"/>
      <c r="LUH18" s="247"/>
      <c r="LUI18" s="247"/>
      <c r="LUJ18" s="247"/>
      <c r="LUK18" s="247"/>
      <c r="LUL18" s="247"/>
      <c r="LUM18" s="247"/>
      <c r="LUN18" s="247"/>
      <c r="LUO18" s="247"/>
      <c r="LUP18" s="247"/>
      <c r="LUQ18" s="247"/>
      <c r="LUR18" s="247"/>
      <c r="LUS18" s="247"/>
      <c r="LUT18" s="247"/>
      <c r="LUU18" s="247"/>
      <c r="LUV18" s="247"/>
      <c r="LUW18" s="247"/>
      <c r="LUX18" s="247"/>
      <c r="LUY18" s="247"/>
      <c r="LUZ18" s="247"/>
      <c r="LVA18" s="247"/>
      <c r="LVB18" s="247"/>
      <c r="LVC18" s="247"/>
      <c r="LVD18" s="247"/>
      <c r="LVE18" s="247"/>
      <c r="LVF18" s="247"/>
      <c r="LVG18" s="247"/>
      <c r="LVH18" s="247"/>
      <c r="LVI18" s="247"/>
      <c r="LVJ18" s="247"/>
      <c r="LVK18" s="247"/>
      <c r="LVL18" s="247"/>
      <c r="LVM18" s="247"/>
      <c r="LVN18" s="247"/>
      <c r="LVO18" s="247"/>
      <c r="LVP18" s="247"/>
      <c r="LVQ18" s="247"/>
      <c r="LVR18" s="247"/>
      <c r="LVS18" s="247"/>
      <c r="LVT18" s="247"/>
      <c r="LVU18" s="247"/>
      <c r="LVV18" s="247"/>
      <c r="LVW18" s="247"/>
      <c r="LVX18" s="247"/>
      <c r="LVY18" s="247"/>
      <c r="LVZ18" s="247"/>
      <c r="LWA18" s="247"/>
      <c r="LWB18" s="247"/>
      <c r="LWC18" s="247"/>
      <c r="LWD18" s="247"/>
      <c r="LWE18" s="247"/>
      <c r="LWF18" s="247"/>
      <c r="LWG18" s="247"/>
      <c r="LWH18" s="247"/>
      <c r="LWI18" s="247"/>
      <c r="LWJ18" s="247"/>
      <c r="LWK18" s="247"/>
      <c r="LWL18" s="247"/>
      <c r="LWM18" s="247"/>
      <c r="LWN18" s="247"/>
      <c r="LWO18" s="247"/>
      <c r="LWP18" s="247"/>
      <c r="LWQ18" s="247"/>
      <c r="LWR18" s="247"/>
      <c r="LWS18" s="247"/>
      <c r="LWT18" s="247"/>
      <c r="LWU18" s="247"/>
      <c r="LWV18" s="247"/>
      <c r="LWW18" s="247"/>
      <c r="LWX18" s="247"/>
      <c r="LWY18" s="247"/>
      <c r="LWZ18" s="247"/>
      <c r="LXA18" s="247"/>
      <c r="LXB18" s="247"/>
      <c r="LXC18" s="247"/>
      <c r="LXD18" s="247"/>
      <c r="LXE18" s="247"/>
      <c r="LXF18" s="247"/>
      <c r="LXG18" s="247"/>
      <c r="LXH18" s="247"/>
      <c r="LXI18" s="247"/>
      <c r="LXJ18" s="247"/>
      <c r="LXK18" s="247"/>
      <c r="LXL18" s="247"/>
      <c r="LXM18" s="247"/>
      <c r="LXN18" s="247"/>
      <c r="LXO18" s="247"/>
      <c r="LXP18" s="247"/>
      <c r="LXQ18" s="247"/>
      <c r="LXR18" s="247"/>
      <c r="LXS18" s="247"/>
      <c r="LXT18" s="247"/>
      <c r="LXU18" s="247"/>
      <c r="LXV18" s="247"/>
      <c r="LXW18" s="247"/>
      <c r="LXX18" s="247"/>
      <c r="LXY18" s="247"/>
      <c r="LXZ18" s="247"/>
      <c r="LYA18" s="247"/>
      <c r="LYB18" s="247"/>
      <c r="LYC18" s="247"/>
      <c r="LYD18" s="247"/>
      <c r="LYE18" s="247"/>
      <c r="LYF18" s="247"/>
      <c r="LYG18" s="247"/>
      <c r="LYH18" s="247"/>
      <c r="LYI18" s="247"/>
      <c r="LYJ18" s="247"/>
      <c r="LYK18" s="247"/>
      <c r="LYL18" s="247"/>
      <c r="LYM18" s="247"/>
      <c r="LYN18" s="247"/>
      <c r="LYO18" s="247"/>
      <c r="LYP18" s="247"/>
      <c r="LYQ18" s="247"/>
      <c r="LYR18" s="247"/>
      <c r="LYS18" s="247"/>
      <c r="LYT18" s="247"/>
      <c r="LYU18" s="247"/>
      <c r="LYV18" s="247"/>
      <c r="LYW18" s="247"/>
      <c r="LYX18" s="247"/>
      <c r="LYY18" s="247"/>
      <c r="LYZ18" s="247"/>
      <c r="LZA18" s="247"/>
      <c r="LZB18" s="247"/>
      <c r="LZC18" s="247"/>
      <c r="LZD18" s="247"/>
      <c r="LZE18" s="247"/>
      <c r="LZF18" s="247"/>
      <c r="LZG18" s="247"/>
      <c r="LZH18" s="247"/>
      <c r="LZI18" s="247"/>
      <c r="LZJ18" s="247"/>
      <c r="LZK18" s="247"/>
      <c r="LZL18" s="247"/>
      <c r="LZM18" s="247"/>
      <c r="LZN18" s="247"/>
      <c r="LZO18" s="247"/>
      <c r="LZP18" s="247"/>
      <c r="LZQ18" s="247"/>
      <c r="LZR18" s="247"/>
      <c r="LZS18" s="247"/>
      <c r="LZT18" s="247"/>
      <c r="LZU18" s="247"/>
      <c r="LZV18" s="247"/>
      <c r="LZW18" s="247"/>
      <c r="LZX18" s="247"/>
      <c r="LZY18" s="247"/>
      <c r="LZZ18" s="247"/>
      <c r="MAA18" s="247"/>
      <c r="MAB18" s="247"/>
      <c r="MAC18" s="247"/>
      <c r="MAD18" s="247"/>
      <c r="MAE18" s="247"/>
      <c r="MAF18" s="247"/>
      <c r="MAG18" s="247"/>
      <c r="MAH18" s="247"/>
      <c r="MAI18" s="247"/>
      <c r="MAJ18" s="247"/>
      <c r="MAK18" s="247"/>
      <c r="MAL18" s="247"/>
      <c r="MAM18" s="247"/>
      <c r="MAN18" s="247"/>
      <c r="MAO18" s="247"/>
      <c r="MAP18" s="247"/>
      <c r="MAQ18" s="247"/>
      <c r="MAR18" s="247"/>
      <c r="MAS18" s="247"/>
      <c r="MAT18" s="247"/>
      <c r="MAU18" s="247"/>
      <c r="MAV18" s="247"/>
      <c r="MAW18" s="247"/>
      <c r="MAX18" s="247"/>
      <c r="MAY18" s="247"/>
      <c r="MAZ18" s="247"/>
      <c r="MBA18" s="247"/>
      <c r="MBB18" s="247"/>
      <c r="MBC18" s="247"/>
      <c r="MBD18" s="247"/>
      <c r="MBE18" s="247"/>
      <c r="MBF18" s="247"/>
      <c r="MBG18" s="247"/>
      <c r="MBH18" s="247"/>
      <c r="MBI18" s="247"/>
      <c r="MBJ18" s="247"/>
      <c r="MBK18" s="247"/>
      <c r="MBL18" s="247"/>
      <c r="MBM18" s="247"/>
      <c r="MBN18" s="247"/>
      <c r="MBO18" s="247"/>
      <c r="MBP18" s="247"/>
      <c r="MBQ18" s="247"/>
      <c r="MBR18" s="247"/>
      <c r="MBS18" s="247"/>
      <c r="MBT18" s="247"/>
      <c r="MBU18" s="247"/>
      <c r="MBV18" s="247"/>
      <c r="MBW18" s="247"/>
      <c r="MBX18" s="247"/>
      <c r="MBY18" s="247"/>
      <c r="MBZ18" s="247"/>
      <c r="MCA18" s="247"/>
      <c r="MCB18" s="247"/>
      <c r="MCC18" s="247"/>
      <c r="MCD18" s="247"/>
      <c r="MCE18" s="247"/>
      <c r="MCF18" s="247"/>
      <c r="MCG18" s="247"/>
      <c r="MCH18" s="247"/>
      <c r="MCI18" s="247"/>
      <c r="MCJ18" s="247"/>
      <c r="MCK18" s="247"/>
      <c r="MCL18" s="247"/>
      <c r="MCM18" s="247"/>
      <c r="MCN18" s="247"/>
      <c r="MCO18" s="247"/>
      <c r="MCP18" s="247"/>
      <c r="MCQ18" s="247"/>
      <c r="MCR18" s="247"/>
      <c r="MCS18" s="247"/>
      <c r="MCT18" s="247"/>
      <c r="MCU18" s="247"/>
      <c r="MCV18" s="247"/>
      <c r="MCW18" s="247"/>
      <c r="MCX18" s="247"/>
      <c r="MCY18" s="247"/>
      <c r="MCZ18" s="247"/>
      <c r="MDA18" s="247"/>
      <c r="MDB18" s="247"/>
      <c r="MDC18" s="247"/>
      <c r="MDD18" s="247"/>
      <c r="MDE18" s="247"/>
      <c r="MDF18" s="247"/>
      <c r="MDG18" s="247"/>
      <c r="MDH18" s="247"/>
      <c r="MDI18" s="247"/>
      <c r="MDJ18" s="247"/>
      <c r="MDK18" s="247"/>
      <c r="MDL18" s="247"/>
      <c r="MDM18" s="247"/>
      <c r="MDN18" s="247"/>
      <c r="MDO18" s="247"/>
      <c r="MDP18" s="247"/>
      <c r="MDQ18" s="247"/>
      <c r="MDR18" s="247"/>
      <c r="MDS18" s="247"/>
      <c r="MDT18" s="247"/>
      <c r="MDU18" s="247"/>
      <c r="MDV18" s="247"/>
      <c r="MDW18" s="247"/>
      <c r="MDX18" s="247"/>
      <c r="MDY18" s="247"/>
      <c r="MDZ18" s="247"/>
      <c r="MEA18" s="247"/>
      <c r="MEB18" s="247"/>
      <c r="MEC18" s="247"/>
      <c r="MED18" s="247"/>
      <c r="MEE18" s="247"/>
      <c r="MEF18" s="247"/>
      <c r="MEG18" s="247"/>
      <c r="MEH18" s="247"/>
      <c r="MEI18" s="247"/>
      <c r="MEJ18" s="247"/>
      <c r="MEK18" s="247"/>
      <c r="MEL18" s="247"/>
      <c r="MEM18" s="247"/>
      <c r="MEN18" s="247"/>
      <c r="MEO18" s="247"/>
      <c r="MEP18" s="247"/>
      <c r="MEQ18" s="247"/>
      <c r="MER18" s="247"/>
      <c r="MES18" s="247"/>
      <c r="MET18" s="247"/>
      <c r="MEU18" s="247"/>
      <c r="MEV18" s="247"/>
      <c r="MEW18" s="247"/>
      <c r="MEX18" s="247"/>
      <c r="MEY18" s="247"/>
      <c r="MEZ18" s="247"/>
      <c r="MFA18" s="247"/>
      <c r="MFB18" s="247"/>
      <c r="MFC18" s="247"/>
      <c r="MFD18" s="247"/>
      <c r="MFE18" s="247"/>
      <c r="MFF18" s="247"/>
      <c r="MFG18" s="247"/>
      <c r="MFH18" s="247"/>
      <c r="MFI18" s="247"/>
      <c r="MFJ18" s="247"/>
      <c r="MFK18" s="247"/>
      <c r="MFL18" s="247"/>
      <c r="MFM18" s="247"/>
      <c r="MFN18" s="247"/>
      <c r="MFO18" s="247"/>
      <c r="MFP18" s="247"/>
      <c r="MFQ18" s="247"/>
      <c r="MFR18" s="247"/>
      <c r="MFS18" s="247"/>
      <c r="MFT18" s="247"/>
      <c r="MFU18" s="247"/>
      <c r="MFV18" s="247"/>
      <c r="MFW18" s="247"/>
      <c r="MFX18" s="247"/>
      <c r="MFY18" s="247"/>
      <c r="MFZ18" s="247"/>
      <c r="MGA18" s="247"/>
      <c r="MGB18" s="247"/>
      <c r="MGC18" s="247"/>
      <c r="MGD18" s="247"/>
      <c r="MGE18" s="247"/>
      <c r="MGF18" s="247"/>
      <c r="MGG18" s="247"/>
      <c r="MGH18" s="247"/>
      <c r="MGI18" s="247"/>
      <c r="MGJ18" s="247"/>
      <c r="MGK18" s="247"/>
      <c r="MGL18" s="247"/>
      <c r="MGM18" s="247"/>
      <c r="MGN18" s="247"/>
      <c r="MGO18" s="247"/>
      <c r="MGP18" s="247"/>
      <c r="MGQ18" s="247"/>
      <c r="MGR18" s="247"/>
      <c r="MGS18" s="247"/>
      <c r="MGT18" s="247"/>
      <c r="MGU18" s="247"/>
      <c r="MGV18" s="247"/>
      <c r="MGW18" s="247"/>
      <c r="MGX18" s="247"/>
      <c r="MGY18" s="247"/>
      <c r="MGZ18" s="247"/>
      <c r="MHA18" s="247"/>
      <c r="MHB18" s="247"/>
      <c r="MHC18" s="247"/>
      <c r="MHD18" s="247"/>
      <c r="MHE18" s="247"/>
      <c r="MHF18" s="247"/>
      <c r="MHG18" s="247"/>
      <c r="MHH18" s="247"/>
      <c r="MHI18" s="247"/>
      <c r="MHJ18" s="247"/>
      <c r="MHK18" s="247"/>
      <c r="MHL18" s="247"/>
      <c r="MHM18" s="247"/>
      <c r="MHN18" s="247"/>
      <c r="MHO18" s="247"/>
      <c r="MHP18" s="247"/>
      <c r="MHQ18" s="247"/>
      <c r="MHR18" s="247"/>
      <c r="MHS18" s="247"/>
      <c r="MHT18" s="247"/>
      <c r="MHU18" s="247"/>
      <c r="MHV18" s="247"/>
      <c r="MHW18" s="247"/>
      <c r="MHX18" s="247"/>
      <c r="MHY18" s="247"/>
      <c r="MHZ18" s="247"/>
      <c r="MIA18" s="247"/>
      <c r="MIB18" s="247"/>
      <c r="MIC18" s="247"/>
      <c r="MID18" s="247"/>
      <c r="MIE18" s="247"/>
      <c r="MIF18" s="247"/>
      <c r="MIG18" s="247"/>
      <c r="MIH18" s="247"/>
      <c r="MII18" s="247"/>
      <c r="MIJ18" s="247"/>
      <c r="MIK18" s="247"/>
      <c r="MIL18" s="247"/>
      <c r="MIM18" s="247"/>
      <c r="MIN18" s="247"/>
      <c r="MIO18" s="247"/>
      <c r="MIP18" s="247"/>
      <c r="MIQ18" s="247"/>
      <c r="MIR18" s="247"/>
      <c r="MIS18" s="247"/>
      <c r="MIT18" s="247"/>
      <c r="MIU18" s="247"/>
      <c r="MIV18" s="247"/>
      <c r="MIW18" s="247"/>
      <c r="MIX18" s="247"/>
      <c r="MIY18" s="247"/>
      <c r="MIZ18" s="247"/>
      <c r="MJA18" s="247"/>
      <c r="MJB18" s="247"/>
      <c r="MJC18" s="247"/>
      <c r="MJD18" s="247"/>
      <c r="MJE18" s="247"/>
      <c r="MJF18" s="247"/>
      <c r="MJG18" s="247"/>
      <c r="MJH18" s="247"/>
      <c r="MJI18" s="247"/>
      <c r="MJJ18" s="247"/>
      <c r="MJK18" s="247"/>
      <c r="MJL18" s="247"/>
      <c r="MJM18" s="247"/>
      <c r="MJN18" s="247"/>
      <c r="MJO18" s="247"/>
      <c r="MJP18" s="247"/>
      <c r="MJQ18" s="247"/>
      <c r="MJR18" s="247"/>
      <c r="MJS18" s="247"/>
      <c r="MJT18" s="247"/>
      <c r="MJU18" s="247"/>
      <c r="MJV18" s="247"/>
      <c r="MJW18" s="247"/>
      <c r="MJX18" s="247"/>
      <c r="MJY18" s="247"/>
      <c r="MJZ18" s="247"/>
      <c r="MKA18" s="247"/>
      <c r="MKB18" s="247"/>
      <c r="MKC18" s="247"/>
      <c r="MKD18" s="247"/>
      <c r="MKE18" s="247"/>
      <c r="MKF18" s="247"/>
      <c r="MKG18" s="247"/>
      <c r="MKH18" s="247"/>
      <c r="MKI18" s="247"/>
      <c r="MKJ18" s="247"/>
      <c r="MKK18" s="247"/>
      <c r="MKL18" s="247"/>
      <c r="MKM18" s="247"/>
      <c r="MKN18" s="247"/>
      <c r="MKO18" s="247"/>
      <c r="MKP18" s="247"/>
      <c r="MKQ18" s="247"/>
      <c r="MKR18" s="247"/>
      <c r="MKS18" s="247"/>
      <c r="MKT18" s="247"/>
      <c r="MKU18" s="247"/>
      <c r="MKV18" s="247"/>
      <c r="MKW18" s="247"/>
      <c r="MKX18" s="247"/>
      <c r="MKY18" s="247"/>
      <c r="MKZ18" s="247"/>
      <c r="MLA18" s="247"/>
      <c r="MLB18" s="247"/>
      <c r="MLC18" s="247"/>
      <c r="MLD18" s="247"/>
      <c r="MLE18" s="247"/>
      <c r="MLF18" s="247"/>
      <c r="MLG18" s="247"/>
      <c r="MLH18" s="247"/>
      <c r="MLI18" s="247"/>
      <c r="MLJ18" s="247"/>
      <c r="MLK18" s="247"/>
      <c r="MLL18" s="247"/>
      <c r="MLM18" s="247"/>
      <c r="MLN18" s="247"/>
      <c r="MLO18" s="247"/>
      <c r="MLP18" s="247"/>
      <c r="MLQ18" s="247"/>
      <c r="MLR18" s="247"/>
      <c r="MLS18" s="247"/>
      <c r="MLT18" s="247"/>
      <c r="MLU18" s="247"/>
      <c r="MLV18" s="247"/>
      <c r="MLW18" s="247"/>
      <c r="MLX18" s="247"/>
      <c r="MLY18" s="247"/>
      <c r="MLZ18" s="247"/>
      <c r="MMA18" s="247"/>
      <c r="MMB18" s="247"/>
      <c r="MMC18" s="247"/>
      <c r="MMD18" s="247"/>
      <c r="MME18" s="247"/>
      <c r="MMF18" s="247"/>
      <c r="MMG18" s="247"/>
      <c r="MMH18" s="247"/>
      <c r="MMI18" s="247"/>
      <c r="MMJ18" s="247"/>
      <c r="MMK18" s="247"/>
      <c r="MML18" s="247"/>
      <c r="MMM18" s="247"/>
      <c r="MMN18" s="247"/>
      <c r="MMO18" s="247"/>
      <c r="MMP18" s="247"/>
      <c r="MMQ18" s="247"/>
      <c r="MMR18" s="247"/>
      <c r="MMS18" s="247"/>
      <c r="MMT18" s="247"/>
      <c r="MMU18" s="247"/>
      <c r="MMV18" s="247"/>
      <c r="MMW18" s="247"/>
      <c r="MMX18" s="247"/>
      <c r="MMY18" s="247"/>
      <c r="MMZ18" s="247"/>
      <c r="MNA18" s="247"/>
      <c r="MNB18" s="247"/>
      <c r="MNC18" s="247"/>
      <c r="MND18" s="247"/>
      <c r="MNE18" s="247"/>
      <c r="MNF18" s="247"/>
      <c r="MNG18" s="247"/>
      <c r="MNH18" s="247"/>
      <c r="MNI18" s="247"/>
      <c r="MNJ18" s="247"/>
      <c r="MNK18" s="247"/>
      <c r="MNL18" s="247"/>
      <c r="MNM18" s="247"/>
      <c r="MNN18" s="247"/>
      <c r="MNO18" s="247"/>
      <c r="MNP18" s="247"/>
      <c r="MNQ18" s="247"/>
      <c r="MNR18" s="247"/>
      <c r="MNS18" s="247"/>
      <c r="MNT18" s="247"/>
      <c r="MNU18" s="247"/>
      <c r="MNV18" s="247"/>
      <c r="MNW18" s="247"/>
      <c r="MNX18" s="247"/>
      <c r="MNY18" s="247"/>
      <c r="MNZ18" s="247"/>
      <c r="MOA18" s="247"/>
      <c r="MOB18" s="247"/>
      <c r="MOC18" s="247"/>
      <c r="MOD18" s="247"/>
      <c r="MOE18" s="247"/>
      <c r="MOF18" s="247"/>
      <c r="MOG18" s="247"/>
      <c r="MOH18" s="247"/>
      <c r="MOI18" s="247"/>
      <c r="MOJ18" s="247"/>
      <c r="MOK18" s="247"/>
      <c r="MOL18" s="247"/>
      <c r="MOM18" s="247"/>
      <c r="MON18" s="247"/>
      <c r="MOO18" s="247"/>
      <c r="MOP18" s="247"/>
      <c r="MOQ18" s="247"/>
      <c r="MOR18" s="247"/>
      <c r="MOS18" s="247"/>
      <c r="MOT18" s="247"/>
      <c r="MOU18" s="247"/>
      <c r="MOV18" s="247"/>
      <c r="MOW18" s="247"/>
      <c r="MOX18" s="247"/>
      <c r="MOY18" s="247"/>
      <c r="MOZ18" s="247"/>
      <c r="MPA18" s="247"/>
      <c r="MPB18" s="247"/>
      <c r="MPC18" s="247"/>
      <c r="MPD18" s="247"/>
      <c r="MPE18" s="247"/>
      <c r="MPF18" s="247"/>
      <c r="MPG18" s="247"/>
      <c r="MPH18" s="247"/>
      <c r="MPI18" s="247"/>
      <c r="MPJ18" s="247"/>
      <c r="MPK18" s="247"/>
      <c r="MPL18" s="247"/>
      <c r="MPM18" s="247"/>
      <c r="MPN18" s="247"/>
      <c r="MPO18" s="247"/>
      <c r="MPP18" s="247"/>
      <c r="MPQ18" s="247"/>
      <c r="MPR18" s="247"/>
      <c r="MPS18" s="247"/>
      <c r="MPT18" s="247"/>
      <c r="MPU18" s="247"/>
      <c r="MPV18" s="247"/>
      <c r="MPW18" s="247"/>
      <c r="MPX18" s="247"/>
      <c r="MPY18" s="247"/>
      <c r="MPZ18" s="247"/>
      <c r="MQA18" s="247"/>
      <c r="MQB18" s="247"/>
      <c r="MQC18" s="247"/>
      <c r="MQD18" s="247"/>
      <c r="MQE18" s="247"/>
      <c r="MQF18" s="247"/>
      <c r="MQG18" s="247"/>
      <c r="MQH18" s="247"/>
      <c r="MQI18" s="247"/>
      <c r="MQJ18" s="247"/>
      <c r="MQK18" s="247"/>
      <c r="MQL18" s="247"/>
      <c r="MQM18" s="247"/>
      <c r="MQN18" s="247"/>
      <c r="MQO18" s="247"/>
      <c r="MQP18" s="247"/>
      <c r="MQQ18" s="247"/>
      <c r="MQR18" s="247"/>
      <c r="MQS18" s="247"/>
      <c r="MQT18" s="247"/>
      <c r="MQU18" s="247"/>
      <c r="MQV18" s="247"/>
      <c r="MQW18" s="247"/>
      <c r="MQX18" s="247"/>
      <c r="MQY18" s="247"/>
      <c r="MQZ18" s="247"/>
      <c r="MRA18" s="247"/>
      <c r="MRB18" s="247"/>
      <c r="MRC18" s="247"/>
      <c r="MRD18" s="247"/>
      <c r="MRE18" s="247"/>
      <c r="MRF18" s="247"/>
      <c r="MRG18" s="247"/>
      <c r="MRH18" s="247"/>
      <c r="MRI18" s="247"/>
      <c r="MRJ18" s="247"/>
      <c r="MRK18" s="247"/>
      <c r="MRL18" s="247"/>
      <c r="MRM18" s="247"/>
      <c r="MRN18" s="247"/>
      <c r="MRO18" s="247"/>
      <c r="MRP18" s="247"/>
      <c r="MRQ18" s="247"/>
      <c r="MRR18" s="247"/>
      <c r="MRS18" s="247"/>
      <c r="MRT18" s="247"/>
      <c r="MRU18" s="247"/>
      <c r="MRV18" s="247"/>
      <c r="MRW18" s="247"/>
      <c r="MRX18" s="247"/>
      <c r="MRY18" s="247"/>
      <c r="MRZ18" s="247"/>
      <c r="MSA18" s="247"/>
      <c r="MSB18" s="247"/>
      <c r="MSC18" s="247"/>
      <c r="MSD18" s="247"/>
      <c r="MSE18" s="247"/>
      <c r="MSF18" s="247"/>
      <c r="MSG18" s="247"/>
      <c r="MSH18" s="247"/>
      <c r="MSI18" s="247"/>
      <c r="MSJ18" s="247"/>
      <c r="MSK18" s="247"/>
      <c r="MSL18" s="247"/>
      <c r="MSM18" s="247"/>
      <c r="MSN18" s="247"/>
      <c r="MSO18" s="247"/>
      <c r="MSP18" s="247"/>
      <c r="MSQ18" s="247"/>
      <c r="MSR18" s="247"/>
      <c r="MSS18" s="247"/>
      <c r="MST18" s="247"/>
      <c r="MSU18" s="247"/>
      <c r="MSV18" s="247"/>
      <c r="MSW18" s="247"/>
      <c r="MSX18" s="247"/>
      <c r="MSY18" s="247"/>
      <c r="MSZ18" s="247"/>
      <c r="MTA18" s="247"/>
      <c r="MTB18" s="247"/>
      <c r="MTC18" s="247"/>
      <c r="MTD18" s="247"/>
      <c r="MTE18" s="247"/>
      <c r="MTF18" s="247"/>
      <c r="MTG18" s="247"/>
      <c r="MTH18" s="247"/>
      <c r="MTI18" s="247"/>
      <c r="MTJ18" s="247"/>
      <c r="MTK18" s="247"/>
      <c r="MTL18" s="247"/>
      <c r="MTM18" s="247"/>
      <c r="MTN18" s="247"/>
      <c r="MTO18" s="247"/>
      <c r="MTP18" s="247"/>
      <c r="MTQ18" s="247"/>
      <c r="MTR18" s="247"/>
      <c r="MTS18" s="247"/>
      <c r="MTT18" s="247"/>
      <c r="MTU18" s="247"/>
      <c r="MTV18" s="247"/>
      <c r="MTW18" s="247"/>
      <c r="MTX18" s="247"/>
      <c r="MTY18" s="247"/>
      <c r="MTZ18" s="247"/>
      <c r="MUA18" s="247"/>
      <c r="MUB18" s="247"/>
      <c r="MUC18" s="247"/>
      <c r="MUD18" s="247"/>
      <c r="MUE18" s="247"/>
      <c r="MUF18" s="247"/>
      <c r="MUG18" s="247"/>
      <c r="MUH18" s="247"/>
      <c r="MUI18" s="247"/>
      <c r="MUJ18" s="247"/>
      <c r="MUK18" s="247"/>
      <c r="MUL18" s="247"/>
      <c r="MUM18" s="247"/>
      <c r="MUN18" s="247"/>
      <c r="MUO18" s="247"/>
      <c r="MUP18" s="247"/>
      <c r="MUQ18" s="247"/>
      <c r="MUR18" s="247"/>
      <c r="MUS18" s="247"/>
      <c r="MUT18" s="247"/>
      <c r="MUU18" s="247"/>
      <c r="MUV18" s="247"/>
      <c r="MUW18" s="247"/>
      <c r="MUX18" s="247"/>
      <c r="MUY18" s="247"/>
      <c r="MUZ18" s="247"/>
      <c r="MVA18" s="247"/>
      <c r="MVB18" s="247"/>
      <c r="MVC18" s="247"/>
      <c r="MVD18" s="247"/>
      <c r="MVE18" s="247"/>
      <c r="MVF18" s="247"/>
      <c r="MVG18" s="247"/>
      <c r="MVH18" s="247"/>
      <c r="MVI18" s="247"/>
      <c r="MVJ18" s="247"/>
      <c r="MVK18" s="247"/>
      <c r="MVL18" s="247"/>
      <c r="MVM18" s="247"/>
      <c r="MVN18" s="247"/>
      <c r="MVO18" s="247"/>
      <c r="MVP18" s="247"/>
      <c r="MVQ18" s="247"/>
      <c r="MVR18" s="247"/>
      <c r="MVS18" s="247"/>
      <c r="MVT18" s="247"/>
      <c r="MVU18" s="247"/>
      <c r="MVV18" s="247"/>
      <c r="MVW18" s="247"/>
      <c r="MVX18" s="247"/>
      <c r="MVY18" s="247"/>
      <c r="MVZ18" s="247"/>
      <c r="MWA18" s="247"/>
      <c r="MWB18" s="247"/>
      <c r="MWC18" s="247"/>
      <c r="MWD18" s="247"/>
      <c r="MWE18" s="247"/>
      <c r="MWF18" s="247"/>
      <c r="MWG18" s="247"/>
      <c r="MWH18" s="247"/>
      <c r="MWI18" s="247"/>
      <c r="MWJ18" s="247"/>
      <c r="MWK18" s="247"/>
      <c r="MWL18" s="247"/>
      <c r="MWM18" s="247"/>
      <c r="MWN18" s="247"/>
      <c r="MWO18" s="247"/>
      <c r="MWP18" s="247"/>
      <c r="MWQ18" s="247"/>
      <c r="MWR18" s="247"/>
      <c r="MWS18" s="247"/>
      <c r="MWT18" s="247"/>
      <c r="MWU18" s="247"/>
      <c r="MWV18" s="247"/>
      <c r="MWW18" s="247"/>
      <c r="MWX18" s="247"/>
      <c r="MWY18" s="247"/>
      <c r="MWZ18" s="247"/>
      <c r="MXA18" s="247"/>
      <c r="MXB18" s="247"/>
      <c r="MXC18" s="247"/>
      <c r="MXD18" s="247"/>
      <c r="MXE18" s="247"/>
      <c r="MXF18" s="247"/>
      <c r="MXG18" s="247"/>
      <c r="MXH18" s="247"/>
      <c r="MXI18" s="247"/>
      <c r="MXJ18" s="247"/>
      <c r="MXK18" s="247"/>
      <c r="MXL18" s="247"/>
      <c r="MXM18" s="247"/>
      <c r="MXN18" s="247"/>
      <c r="MXO18" s="247"/>
      <c r="MXP18" s="247"/>
      <c r="MXQ18" s="247"/>
      <c r="MXR18" s="247"/>
      <c r="MXS18" s="247"/>
      <c r="MXT18" s="247"/>
      <c r="MXU18" s="247"/>
      <c r="MXV18" s="247"/>
      <c r="MXW18" s="247"/>
      <c r="MXX18" s="247"/>
      <c r="MXY18" s="247"/>
      <c r="MXZ18" s="247"/>
      <c r="MYA18" s="247"/>
      <c r="MYB18" s="247"/>
      <c r="MYC18" s="247"/>
      <c r="MYD18" s="247"/>
      <c r="MYE18" s="247"/>
      <c r="MYF18" s="247"/>
      <c r="MYG18" s="247"/>
      <c r="MYH18" s="247"/>
      <c r="MYI18" s="247"/>
      <c r="MYJ18" s="247"/>
      <c r="MYK18" s="247"/>
      <c r="MYL18" s="247"/>
      <c r="MYM18" s="247"/>
      <c r="MYN18" s="247"/>
      <c r="MYO18" s="247"/>
      <c r="MYP18" s="247"/>
      <c r="MYQ18" s="247"/>
      <c r="MYR18" s="247"/>
      <c r="MYS18" s="247"/>
      <c r="MYT18" s="247"/>
      <c r="MYU18" s="247"/>
      <c r="MYV18" s="247"/>
      <c r="MYW18" s="247"/>
      <c r="MYX18" s="247"/>
      <c r="MYY18" s="247"/>
      <c r="MYZ18" s="247"/>
      <c r="MZA18" s="247"/>
      <c r="MZB18" s="247"/>
      <c r="MZC18" s="247"/>
      <c r="MZD18" s="247"/>
      <c r="MZE18" s="247"/>
      <c r="MZF18" s="247"/>
      <c r="MZG18" s="247"/>
      <c r="MZH18" s="247"/>
      <c r="MZI18" s="247"/>
      <c r="MZJ18" s="247"/>
      <c r="MZK18" s="247"/>
      <c r="MZL18" s="247"/>
      <c r="MZM18" s="247"/>
      <c r="MZN18" s="247"/>
      <c r="MZO18" s="247"/>
      <c r="MZP18" s="247"/>
      <c r="MZQ18" s="247"/>
      <c r="MZR18" s="247"/>
      <c r="MZS18" s="247"/>
      <c r="MZT18" s="247"/>
      <c r="MZU18" s="247"/>
      <c r="MZV18" s="247"/>
      <c r="MZW18" s="247"/>
      <c r="MZX18" s="247"/>
      <c r="MZY18" s="247"/>
      <c r="MZZ18" s="247"/>
      <c r="NAA18" s="247"/>
      <c r="NAB18" s="247"/>
      <c r="NAC18" s="247"/>
      <c r="NAD18" s="247"/>
      <c r="NAE18" s="247"/>
      <c r="NAF18" s="247"/>
      <c r="NAG18" s="247"/>
      <c r="NAH18" s="247"/>
      <c r="NAI18" s="247"/>
      <c r="NAJ18" s="247"/>
      <c r="NAK18" s="247"/>
      <c r="NAL18" s="247"/>
      <c r="NAM18" s="247"/>
      <c r="NAN18" s="247"/>
      <c r="NAO18" s="247"/>
      <c r="NAP18" s="247"/>
      <c r="NAQ18" s="247"/>
      <c r="NAR18" s="247"/>
      <c r="NAS18" s="247"/>
      <c r="NAT18" s="247"/>
      <c r="NAU18" s="247"/>
      <c r="NAV18" s="247"/>
      <c r="NAW18" s="247"/>
      <c r="NAX18" s="247"/>
      <c r="NAY18" s="247"/>
      <c r="NAZ18" s="247"/>
      <c r="NBA18" s="247"/>
      <c r="NBB18" s="247"/>
      <c r="NBC18" s="247"/>
      <c r="NBD18" s="247"/>
      <c r="NBE18" s="247"/>
      <c r="NBF18" s="247"/>
      <c r="NBG18" s="247"/>
      <c r="NBH18" s="247"/>
      <c r="NBI18" s="247"/>
      <c r="NBJ18" s="247"/>
      <c r="NBK18" s="247"/>
      <c r="NBL18" s="247"/>
      <c r="NBM18" s="247"/>
      <c r="NBN18" s="247"/>
      <c r="NBO18" s="247"/>
      <c r="NBP18" s="247"/>
      <c r="NBQ18" s="247"/>
      <c r="NBR18" s="247"/>
      <c r="NBS18" s="247"/>
      <c r="NBT18" s="247"/>
      <c r="NBU18" s="247"/>
      <c r="NBV18" s="247"/>
      <c r="NBW18" s="247"/>
      <c r="NBX18" s="247"/>
      <c r="NBY18" s="247"/>
      <c r="NBZ18" s="247"/>
      <c r="NCA18" s="247"/>
      <c r="NCB18" s="247"/>
      <c r="NCC18" s="247"/>
      <c r="NCD18" s="247"/>
      <c r="NCE18" s="247"/>
      <c r="NCF18" s="247"/>
      <c r="NCG18" s="247"/>
      <c r="NCH18" s="247"/>
      <c r="NCI18" s="247"/>
      <c r="NCJ18" s="247"/>
      <c r="NCK18" s="247"/>
      <c r="NCL18" s="247"/>
      <c r="NCM18" s="247"/>
      <c r="NCN18" s="247"/>
      <c r="NCO18" s="247"/>
      <c r="NCP18" s="247"/>
      <c r="NCQ18" s="247"/>
      <c r="NCR18" s="247"/>
      <c r="NCS18" s="247"/>
      <c r="NCT18" s="247"/>
      <c r="NCU18" s="247"/>
      <c r="NCV18" s="247"/>
      <c r="NCW18" s="247"/>
      <c r="NCX18" s="247"/>
      <c r="NCY18" s="247"/>
      <c r="NCZ18" s="247"/>
      <c r="NDA18" s="247"/>
      <c r="NDB18" s="247"/>
      <c r="NDC18" s="247"/>
      <c r="NDD18" s="247"/>
      <c r="NDE18" s="247"/>
      <c r="NDF18" s="247"/>
      <c r="NDG18" s="247"/>
      <c r="NDH18" s="247"/>
      <c r="NDI18" s="247"/>
      <c r="NDJ18" s="247"/>
      <c r="NDK18" s="247"/>
      <c r="NDL18" s="247"/>
      <c r="NDM18" s="247"/>
      <c r="NDN18" s="247"/>
      <c r="NDO18" s="247"/>
      <c r="NDP18" s="247"/>
      <c r="NDQ18" s="247"/>
      <c r="NDR18" s="247"/>
      <c r="NDS18" s="247"/>
      <c r="NDT18" s="247"/>
      <c r="NDU18" s="247"/>
      <c r="NDV18" s="247"/>
      <c r="NDW18" s="247"/>
      <c r="NDX18" s="247"/>
      <c r="NDY18" s="247"/>
      <c r="NDZ18" s="247"/>
      <c r="NEA18" s="247"/>
      <c r="NEB18" s="247"/>
      <c r="NEC18" s="247"/>
      <c r="NED18" s="247"/>
      <c r="NEE18" s="247"/>
      <c r="NEF18" s="247"/>
      <c r="NEG18" s="247"/>
      <c r="NEH18" s="247"/>
      <c r="NEI18" s="247"/>
      <c r="NEJ18" s="247"/>
      <c r="NEK18" s="247"/>
      <c r="NEL18" s="247"/>
      <c r="NEM18" s="247"/>
      <c r="NEN18" s="247"/>
      <c r="NEO18" s="247"/>
      <c r="NEP18" s="247"/>
      <c r="NEQ18" s="247"/>
      <c r="NER18" s="247"/>
      <c r="NES18" s="247"/>
      <c r="NET18" s="247"/>
      <c r="NEU18" s="247"/>
      <c r="NEV18" s="247"/>
      <c r="NEW18" s="247"/>
      <c r="NEX18" s="247"/>
      <c r="NEY18" s="247"/>
      <c r="NEZ18" s="247"/>
      <c r="NFA18" s="247"/>
      <c r="NFB18" s="247"/>
      <c r="NFC18" s="247"/>
      <c r="NFD18" s="247"/>
      <c r="NFE18" s="247"/>
      <c r="NFF18" s="247"/>
      <c r="NFG18" s="247"/>
      <c r="NFH18" s="247"/>
      <c r="NFI18" s="247"/>
      <c r="NFJ18" s="247"/>
      <c r="NFK18" s="247"/>
      <c r="NFL18" s="247"/>
      <c r="NFM18" s="247"/>
      <c r="NFN18" s="247"/>
      <c r="NFO18" s="247"/>
      <c r="NFP18" s="247"/>
      <c r="NFQ18" s="247"/>
      <c r="NFR18" s="247"/>
      <c r="NFS18" s="247"/>
      <c r="NFT18" s="247"/>
      <c r="NFU18" s="247"/>
      <c r="NFV18" s="247"/>
      <c r="NFW18" s="247"/>
      <c r="NFX18" s="247"/>
      <c r="NFY18" s="247"/>
      <c r="NFZ18" s="247"/>
      <c r="NGA18" s="247"/>
      <c r="NGB18" s="247"/>
      <c r="NGC18" s="247"/>
      <c r="NGD18" s="247"/>
      <c r="NGE18" s="247"/>
      <c r="NGF18" s="247"/>
      <c r="NGG18" s="247"/>
      <c r="NGH18" s="247"/>
      <c r="NGI18" s="247"/>
      <c r="NGJ18" s="247"/>
      <c r="NGK18" s="247"/>
      <c r="NGL18" s="247"/>
      <c r="NGM18" s="247"/>
      <c r="NGN18" s="247"/>
      <c r="NGO18" s="247"/>
      <c r="NGP18" s="247"/>
      <c r="NGQ18" s="247"/>
      <c r="NGR18" s="247"/>
      <c r="NGS18" s="247"/>
      <c r="NGT18" s="247"/>
      <c r="NGU18" s="247"/>
      <c r="NGV18" s="247"/>
      <c r="NGW18" s="247"/>
      <c r="NGX18" s="247"/>
      <c r="NGY18" s="247"/>
      <c r="NGZ18" s="247"/>
      <c r="NHA18" s="247"/>
      <c r="NHB18" s="247"/>
      <c r="NHC18" s="247"/>
      <c r="NHD18" s="247"/>
      <c r="NHE18" s="247"/>
      <c r="NHF18" s="247"/>
      <c r="NHG18" s="247"/>
      <c r="NHH18" s="247"/>
      <c r="NHI18" s="247"/>
      <c r="NHJ18" s="247"/>
      <c r="NHK18" s="247"/>
      <c r="NHL18" s="247"/>
      <c r="NHM18" s="247"/>
      <c r="NHN18" s="247"/>
      <c r="NHO18" s="247"/>
      <c r="NHP18" s="247"/>
      <c r="NHQ18" s="247"/>
      <c r="NHR18" s="247"/>
      <c r="NHS18" s="247"/>
      <c r="NHT18" s="247"/>
      <c r="NHU18" s="247"/>
      <c r="NHV18" s="247"/>
      <c r="NHW18" s="247"/>
      <c r="NHX18" s="247"/>
      <c r="NHY18" s="247"/>
      <c r="NHZ18" s="247"/>
      <c r="NIA18" s="247"/>
      <c r="NIB18" s="247"/>
      <c r="NIC18" s="247"/>
      <c r="NID18" s="247"/>
      <c r="NIE18" s="247"/>
      <c r="NIF18" s="247"/>
      <c r="NIG18" s="247"/>
      <c r="NIH18" s="247"/>
      <c r="NII18" s="247"/>
      <c r="NIJ18" s="247"/>
      <c r="NIK18" s="247"/>
      <c r="NIL18" s="247"/>
      <c r="NIM18" s="247"/>
      <c r="NIN18" s="247"/>
      <c r="NIO18" s="247"/>
      <c r="NIP18" s="247"/>
      <c r="NIQ18" s="247"/>
      <c r="NIR18" s="247"/>
      <c r="NIS18" s="247"/>
      <c r="NIT18" s="247"/>
      <c r="NIU18" s="247"/>
      <c r="NIV18" s="247"/>
      <c r="NIW18" s="247"/>
      <c r="NIX18" s="247"/>
      <c r="NIY18" s="247"/>
      <c r="NIZ18" s="247"/>
      <c r="NJA18" s="247"/>
      <c r="NJB18" s="247"/>
      <c r="NJC18" s="247"/>
      <c r="NJD18" s="247"/>
      <c r="NJE18" s="247"/>
      <c r="NJF18" s="247"/>
      <c r="NJG18" s="247"/>
      <c r="NJH18" s="247"/>
      <c r="NJI18" s="247"/>
      <c r="NJJ18" s="247"/>
      <c r="NJK18" s="247"/>
      <c r="NJL18" s="247"/>
      <c r="NJM18" s="247"/>
      <c r="NJN18" s="247"/>
      <c r="NJO18" s="247"/>
      <c r="NJP18" s="247"/>
      <c r="NJQ18" s="247"/>
      <c r="NJR18" s="247"/>
      <c r="NJS18" s="247"/>
      <c r="NJT18" s="247"/>
      <c r="NJU18" s="247"/>
      <c r="NJV18" s="247"/>
      <c r="NJW18" s="247"/>
      <c r="NJX18" s="247"/>
      <c r="NJY18" s="247"/>
      <c r="NJZ18" s="247"/>
      <c r="NKA18" s="247"/>
      <c r="NKB18" s="247"/>
      <c r="NKC18" s="247"/>
      <c r="NKD18" s="247"/>
      <c r="NKE18" s="247"/>
      <c r="NKF18" s="247"/>
      <c r="NKG18" s="247"/>
      <c r="NKH18" s="247"/>
      <c r="NKI18" s="247"/>
      <c r="NKJ18" s="247"/>
      <c r="NKK18" s="247"/>
      <c r="NKL18" s="247"/>
      <c r="NKM18" s="247"/>
      <c r="NKN18" s="247"/>
      <c r="NKO18" s="247"/>
      <c r="NKP18" s="247"/>
      <c r="NKQ18" s="247"/>
      <c r="NKR18" s="247"/>
      <c r="NKS18" s="247"/>
      <c r="NKT18" s="247"/>
      <c r="NKU18" s="247"/>
      <c r="NKV18" s="247"/>
      <c r="NKW18" s="247"/>
      <c r="NKX18" s="247"/>
      <c r="NKY18" s="247"/>
      <c r="NKZ18" s="247"/>
      <c r="NLA18" s="247"/>
      <c r="NLB18" s="247"/>
      <c r="NLC18" s="247"/>
      <c r="NLD18" s="247"/>
      <c r="NLE18" s="247"/>
      <c r="NLF18" s="247"/>
      <c r="NLG18" s="247"/>
      <c r="NLH18" s="247"/>
      <c r="NLI18" s="247"/>
      <c r="NLJ18" s="247"/>
      <c r="NLK18" s="247"/>
      <c r="NLL18" s="247"/>
      <c r="NLM18" s="247"/>
      <c r="NLN18" s="247"/>
      <c r="NLO18" s="247"/>
      <c r="NLP18" s="247"/>
      <c r="NLQ18" s="247"/>
      <c r="NLR18" s="247"/>
      <c r="NLS18" s="247"/>
      <c r="NLT18" s="247"/>
      <c r="NLU18" s="247"/>
      <c r="NLV18" s="247"/>
      <c r="NLW18" s="247"/>
      <c r="NLX18" s="247"/>
      <c r="NLY18" s="247"/>
      <c r="NLZ18" s="247"/>
      <c r="NMA18" s="247"/>
      <c r="NMB18" s="247"/>
      <c r="NMC18" s="247"/>
      <c r="NMD18" s="247"/>
      <c r="NME18" s="247"/>
      <c r="NMF18" s="247"/>
      <c r="NMG18" s="247"/>
      <c r="NMH18" s="247"/>
      <c r="NMI18" s="247"/>
      <c r="NMJ18" s="247"/>
      <c r="NMK18" s="247"/>
      <c r="NML18" s="247"/>
      <c r="NMM18" s="247"/>
      <c r="NMN18" s="247"/>
      <c r="NMO18" s="247"/>
      <c r="NMP18" s="247"/>
      <c r="NMQ18" s="247"/>
      <c r="NMR18" s="247"/>
      <c r="NMS18" s="247"/>
      <c r="NMT18" s="247"/>
      <c r="NMU18" s="247"/>
      <c r="NMV18" s="247"/>
      <c r="NMW18" s="247"/>
      <c r="NMX18" s="247"/>
      <c r="NMY18" s="247"/>
      <c r="NMZ18" s="247"/>
      <c r="NNA18" s="247"/>
      <c r="NNB18" s="247"/>
      <c r="NNC18" s="247"/>
      <c r="NND18" s="247"/>
      <c r="NNE18" s="247"/>
      <c r="NNF18" s="247"/>
      <c r="NNG18" s="247"/>
      <c r="NNH18" s="247"/>
      <c r="NNI18" s="247"/>
      <c r="NNJ18" s="247"/>
      <c r="NNK18" s="247"/>
      <c r="NNL18" s="247"/>
      <c r="NNM18" s="247"/>
      <c r="NNN18" s="247"/>
      <c r="NNO18" s="247"/>
      <c r="NNP18" s="247"/>
      <c r="NNQ18" s="247"/>
      <c r="NNR18" s="247"/>
      <c r="NNS18" s="247"/>
      <c r="NNT18" s="247"/>
      <c r="NNU18" s="247"/>
      <c r="NNV18" s="247"/>
      <c r="NNW18" s="247"/>
      <c r="NNX18" s="247"/>
      <c r="NNY18" s="247"/>
      <c r="NNZ18" s="247"/>
      <c r="NOA18" s="247"/>
      <c r="NOB18" s="247"/>
      <c r="NOC18" s="247"/>
      <c r="NOD18" s="247"/>
      <c r="NOE18" s="247"/>
      <c r="NOF18" s="247"/>
      <c r="NOG18" s="247"/>
      <c r="NOH18" s="247"/>
      <c r="NOI18" s="247"/>
      <c r="NOJ18" s="247"/>
      <c r="NOK18" s="247"/>
      <c r="NOL18" s="247"/>
      <c r="NOM18" s="247"/>
      <c r="NON18" s="247"/>
      <c r="NOO18" s="247"/>
      <c r="NOP18" s="247"/>
      <c r="NOQ18" s="247"/>
      <c r="NOR18" s="247"/>
      <c r="NOS18" s="247"/>
      <c r="NOT18" s="247"/>
      <c r="NOU18" s="247"/>
      <c r="NOV18" s="247"/>
      <c r="NOW18" s="247"/>
      <c r="NOX18" s="247"/>
      <c r="NOY18" s="247"/>
      <c r="NOZ18" s="247"/>
      <c r="NPA18" s="247"/>
      <c r="NPB18" s="247"/>
      <c r="NPC18" s="247"/>
      <c r="NPD18" s="247"/>
      <c r="NPE18" s="247"/>
      <c r="NPF18" s="247"/>
      <c r="NPG18" s="247"/>
      <c r="NPH18" s="247"/>
      <c r="NPI18" s="247"/>
      <c r="NPJ18" s="247"/>
      <c r="NPK18" s="247"/>
      <c r="NPL18" s="247"/>
      <c r="NPM18" s="247"/>
      <c r="NPN18" s="247"/>
      <c r="NPO18" s="247"/>
      <c r="NPP18" s="247"/>
      <c r="NPQ18" s="247"/>
      <c r="NPR18" s="247"/>
      <c r="NPS18" s="247"/>
      <c r="NPT18" s="247"/>
      <c r="NPU18" s="247"/>
      <c r="NPV18" s="247"/>
      <c r="NPW18" s="247"/>
      <c r="NPX18" s="247"/>
      <c r="NPY18" s="247"/>
      <c r="NPZ18" s="247"/>
      <c r="NQA18" s="247"/>
      <c r="NQB18" s="247"/>
      <c r="NQC18" s="247"/>
      <c r="NQD18" s="247"/>
      <c r="NQE18" s="247"/>
      <c r="NQF18" s="247"/>
      <c r="NQG18" s="247"/>
      <c r="NQH18" s="247"/>
      <c r="NQI18" s="247"/>
      <c r="NQJ18" s="247"/>
      <c r="NQK18" s="247"/>
      <c r="NQL18" s="247"/>
      <c r="NQM18" s="247"/>
      <c r="NQN18" s="247"/>
      <c r="NQO18" s="247"/>
      <c r="NQP18" s="247"/>
      <c r="NQQ18" s="247"/>
      <c r="NQR18" s="247"/>
      <c r="NQS18" s="247"/>
      <c r="NQT18" s="247"/>
      <c r="NQU18" s="247"/>
      <c r="NQV18" s="247"/>
      <c r="NQW18" s="247"/>
      <c r="NQX18" s="247"/>
      <c r="NQY18" s="247"/>
      <c r="NQZ18" s="247"/>
      <c r="NRA18" s="247"/>
      <c r="NRB18" s="247"/>
      <c r="NRC18" s="247"/>
      <c r="NRD18" s="247"/>
      <c r="NRE18" s="247"/>
      <c r="NRF18" s="247"/>
      <c r="NRG18" s="247"/>
      <c r="NRH18" s="247"/>
      <c r="NRI18" s="247"/>
      <c r="NRJ18" s="247"/>
      <c r="NRK18" s="247"/>
      <c r="NRL18" s="247"/>
      <c r="NRM18" s="247"/>
      <c r="NRN18" s="247"/>
      <c r="NRO18" s="247"/>
      <c r="NRP18" s="247"/>
      <c r="NRQ18" s="247"/>
      <c r="NRR18" s="247"/>
      <c r="NRS18" s="247"/>
      <c r="NRT18" s="247"/>
      <c r="NRU18" s="247"/>
      <c r="NRV18" s="247"/>
      <c r="NRW18" s="247"/>
      <c r="NRX18" s="247"/>
      <c r="NRY18" s="247"/>
      <c r="NRZ18" s="247"/>
      <c r="NSA18" s="247"/>
      <c r="NSB18" s="247"/>
      <c r="NSC18" s="247"/>
      <c r="NSD18" s="247"/>
      <c r="NSE18" s="247"/>
      <c r="NSF18" s="247"/>
      <c r="NSG18" s="247"/>
      <c r="NSH18" s="247"/>
      <c r="NSI18" s="247"/>
      <c r="NSJ18" s="247"/>
      <c r="NSK18" s="247"/>
      <c r="NSL18" s="247"/>
      <c r="NSM18" s="247"/>
      <c r="NSN18" s="247"/>
      <c r="NSO18" s="247"/>
      <c r="NSP18" s="247"/>
      <c r="NSQ18" s="247"/>
      <c r="NSR18" s="247"/>
      <c r="NSS18" s="247"/>
      <c r="NST18" s="247"/>
      <c r="NSU18" s="247"/>
      <c r="NSV18" s="247"/>
      <c r="NSW18" s="247"/>
      <c r="NSX18" s="247"/>
      <c r="NSY18" s="247"/>
      <c r="NSZ18" s="247"/>
      <c r="NTA18" s="247"/>
      <c r="NTB18" s="247"/>
      <c r="NTC18" s="247"/>
      <c r="NTD18" s="247"/>
      <c r="NTE18" s="247"/>
      <c r="NTF18" s="247"/>
      <c r="NTG18" s="247"/>
      <c r="NTH18" s="247"/>
      <c r="NTI18" s="247"/>
      <c r="NTJ18" s="247"/>
      <c r="NTK18" s="247"/>
      <c r="NTL18" s="247"/>
      <c r="NTM18" s="247"/>
      <c r="NTN18" s="247"/>
      <c r="NTO18" s="247"/>
      <c r="NTP18" s="247"/>
      <c r="NTQ18" s="247"/>
      <c r="NTR18" s="247"/>
      <c r="NTS18" s="247"/>
      <c r="NTT18" s="247"/>
      <c r="NTU18" s="247"/>
      <c r="NTV18" s="247"/>
      <c r="NTW18" s="247"/>
      <c r="NTX18" s="247"/>
      <c r="NTY18" s="247"/>
      <c r="NTZ18" s="247"/>
      <c r="NUA18" s="247"/>
      <c r="NUB18" s="247"/>
      <c r="NUC18" s="247"/>
      <c r="NUD18" s="247"/>
      <c r="NUE18" s="247"/>
      <c r="NUF18" s="247"/>
      <c r="NUG18" s="247"/>
      <c r="NUH18" s="247"/>
      <c r="NUI18" s="247"/>
      <c r="NUJ18" s="247"/>
      <c r="NUK18" s="247"/>
      <c r="NUL18" s="247"/>
      <c r="NUM18" s="247"/>
      <c r="NUN18" s="247"/>
      <c r="NUO18" s="247"/>
      <c r="NUP18" s="247"/>
      <c r="NUQ18" s="247"/>
      <c r="NUR18" s="247"/>
      <c r="NUS18" s="247"/>
      <c r="NUT18" s="247"/>
      <c r="NUU18" s="247"/>
      <c r="NUV18" s="247"/>
      <c r="NUW18" s="247"/>
      <c r="NUX18" s="247"/>
      <c r="NUY18" s="247"/>
      <c r="NUZ18" s="247"/>
      <c r="NVA18" s="247"/>
      <c r="NVB18" s="247"/>
      <c r="NVC18" s="247"/>
      <c r="NVD18" s="247"/>
      <c r="NVE18" s="247"/>
      <c r="NVF18" s="247"/>
      <c r="NVG18" s="247"/>
      <c r="NVH18" s="247"/>
      <c r="NVI18" s="247"/>
      <c r="NVJ18" s="247"/>
      <c r="NVK18" s="247"/>
      <c r="NVL18" s="247"/>
      <c r="NVM18" s="247"/>
      <c r="NVN18" s="247"/>
      <c r="NVO18" s="247"/>
      <c r="NVP18" s="247"/>
      <c r="NVQ18" s="247"/>
      <c r="NVR18" s="247"/>
      <c r="NVS18" s="247"/>
      <c r="NVT18" s="247"/>
      <c r="NVU18" s="247"/>
      <c r="NVV18" s="247"/>
      <c r="NVW18" s="247"/>
      <c r="NVX18" s="247"/>
      <c r="NVY18" s="247"/>
      <c r="NVZ18" s="247"/>
      <c r="NWA18" s="247"/>
      <c r="NWB18" s="247"/>
      <c r="NWC18" s="247"/>
      <c r="NWD18" s="247"/>
      <c r="NWE18" s="247"/>
      <c r="NWF18" s="247"/>
      <c r="NWG18" s="247"/>
      <c r="NWH18" s="247"/>
      <c r="NWI18" s="247"/>
      <c r="NWJ18" s="247"/>
      <c r="NWK18" s="247"/>
      <c r="NWL18" s="247"/>
      <c r="NWM18" s="247"/>
      <c r="NWN18" s="247"/>
      <c r="NWO18" s="247"/>
      <c r="NWP18" s="247"/>
      <c r="NWQ18" s="247"/>
      <c r="NWR18" s="247"/>
      <c r="NWS18" s="247"/>
      <c r="NWT18" s="247"/>
      <c r="NWU18" s="247"/>
      <c r="NWV18" s="247"/>
      <c r="NWW18" s="247"/>
      <c r="NWX18" s="247"/>
      <c r="NWY18" s="247"/>
      <c r="NWZ18" s="247"/>
      <c r="NXA18" s="247"/>
      <c r="NXB18" s="247"/>
      <c r="NXC18" s="247"/>
      <c r="NXD18" s="247"/>
      <c r="NXE18" s="247"/>
      <c r="NXF18" s="247"/>
      <c r="NXG18" s="247"/>
      <c r="NXH18" s="247"/>
      <c r="NXI18" s="247"/>
      <c r="NXJ18" s="247"/>
      <c r="NXK18" s="247"/>
      <c r="NXL18" s="247"/>
      <c r="NXM18" s="247"/>
      <c r="NXN18" s="247"/>
      <c r="NXO18" s="247"/>
      <c r="NXP18" s="247"/>
      <c r="NXQ18" s="247"/>
      <c r="NXR18" s="247"/>
      <c r="NXS18" s="247"/>
      <c r="NXT18" s="247"/>
      <c r="NXU18" s="247"/>
      <c r="NXV18" s="247"/>
      <c r="NXW18" s="247"/>
      <c r="NXX18" s="247"/>
      <c r="NXY18" s="247"/>
      <c r="NXZ18" s="247"/>
      <c r="NYA18" s="247"/>
      <c r="NYB18" s="247"/>
      <c r="NYC18" s="247"/>
      <c r="NYD18" s="247"/>
      <c r="NYE18" s="247"/>
      <c r="NYF18" s="247"/>
      <c r="NYG18" s="247"/>
      <c r="NYH18" s="247"/>
      <c r="NYI18" s="247"/>
      <c r="NYJ18" s="247"/>
      <c r="NYK18" s="247"/>
      <c r="NYL18" s="247"/>
      <c r="NYM18" s="247"/>
      <c r="NYN18" s="247"/>
      <c r="NYO18" s="247"/>
      <c r="NYP18" s="247"/>
      <c r="NYQ18" s="247"/>
      <c r="NYR18" s="247"/>
      <c r="NYS18" s="247"/>
      <c r="NYT18" s="247"/>
      <c r="NYU18" s="247"/>
      <c r="NYV18" s="247"/>
      <c r="NYW18" s="247"/>
      <c r="NYX18" s="247"/>
      <c r="NYY18" s="247"/>
      <c r="NYZ18" s="247"/>
      <c r="NZA18" s="247"/>
      <c r="NZB18" s="247"/>
      <c r="NZC18" s="247"/>
      <c r="NZD18" s="247"/>
      <c r="NZE18" s="247"/>
      <c r="NZF18" s="247"/>
      <c r="NZG18" s="247"/>
      <c r="NZH18" s="247"/>
      <c r="NZI18" s="247"/>
      <c r="NZJ18" s="247"/>
      <c r="NZK18" s="247"/>
      <c r="NZL18" s="247"/>
      <c r="NZM18" s="247"/>
      <c r="NZN18" s="247"/>
      <c r="NZO18" s="247"/>
      <c r="NZP18" s="247"/>
      <c r="NZQ18" s="247"/>
      <c r="NZR18" s="247"/>
      <c r="NZS18" s="247"/>
      <c r="NZT18" s="247"/>
      <c r="NZU18" s="247"/>
      <c r="NZV18" s="247"/>
      <c r="NZW18" s="247"/>
      <c r="NZX18" s="247"/>
      <c r="NZY18" s="247"/>
      <c r="NZZ18" s="247"/>
      <c r="OAA18" s="247"/>
      <c r="OAB18" s="247"/>
      <c r="OAC18" s="247"/>
      <c r="OAD18" s="247"/>
      <c r="OAE18" s="247"/>
      <c r="OAF18" s="247"/>
      <c r="OAG18" s="247"/>
      <c r="OAH18" s="247"/>
      <c r="OAI18" s="247"/>
      <c r="OAJ18" s="247"/>
      <c r="OAK18" s="247"/>
      <c r="OAL18" s="247"/>
      <c r="OAM18" s="247"/>
      <c r="OAN18" s="247"/>
      <c r="OAO18" s="247"/>
      <c r="OAP18" s="247"/>
      <c r="OAQ18" s="247"/>
      <c r="OAR18" s="247"/>
      <c r="OAS18" s="247"/>
      <c r="OAT18" s="247"/>
      <c r="OAU18" s="247"/>
      <c r="OAV18" s="247"/>
      <c r="OAW18" s="247"/>
      <c r="OAX18" s="247"/>
      <c r="OAY18" s="247"/>
      <c r="OAZ18" s="247"/>
      <c r="OBA18" s="247"/>
      <c r="OBB18" s="247"/>
      <c r="OBC18" s="247"/>
      <c r="OBD18" s="247"/>
      <c r="OBE18" s="247"/>
      <c r="OBF18" s="247"/>
      <c r="OBG18" s="247"/>
      <c r="OBH18" s="247"/>
      <c r="OBI18" s="247"/>
      <c r="OBJ18" s="247"/>
      <c r="OBK18" s="247"/>
      <c r="OBL18" s="247"/>
      <c r="OBM18" s="247"/>
      <c r="OBN18" s="247"/>
      <c r="OBO18" s="247"/>
      <c r="OBP18" s="247"/>
      <c r="OBQ18" s="247"/>
      <c r="OBR18" s="247"/>
      <c r="OBS18" s="247"/>
      <c r="OBT18" s="247"/>
      <c r="OBU18" s="247"/>
      <c r="OBV18" s="247"/>
      <c r="OBW18" s="247"/>
      <c r="OBX18" s="247"/>
      <c r="OBY18" s="247"/>
      <c r="OBZ18" s="247"/>
      <c r="OCA18" s="247"/>
      <c r="OCB18" s="247"/>
      <c r="OCC18" s="247"/>
      <c r="OCD18" s="247"/>
      <c r="OCE18" s="247"/>
      <c r="OCF18" s="247"/>
      <c r="OCG18" s="247"/>
      <c r="OCH18" s="247"/>
      <c r="OCI18" s="247"/>
      <c r="OCJ18" s="247"/>
      <c r="OCK18" s="247"/>
      <c r="OCL18" s="247"/>
      <c r="OCM18" s="247"/>
      <c r="OCN18" s="247"/>
      <c r="OCO18" s="247"/>
      <c r="OCP18" s="247"/>
      <c r="OCQ18" s="247"/>
      <c r="OCR18" s="247"/>
      <c r="OCS18" s="247"/>
      <c r="OCT18" s="247"/>
      <c r="OCU18" s="247"/>
      <c r="OCV18" s="247"/>
      <c r="OCW18" s="247"/>
      <c r="OCX18" s="247"/>
      <c r="OCY18" s="247"/>
      <c r="OCZ18" s="247"/>
      <c r="ODA18" s="247"/>
      <c r="ODB18" s="247"/>
      <c r="ODC18" s="247"/>
      <c r="ODD18" s="247"/>
      <c r="ODE18" s="247"/>
      <c r="ODF18" s="247"/>
      <c r="ODG18" s="247"/>
      <c r="ODH18" s="247"/>
      <c r="ODI18" s="247"/>
      <c r="ODJ18" s="247"/>
      <c r="ODK18" s="247"/>
      <c r="ODL18" s="247"/>
      <c r="ODM18" s="247"/>
      <c r="ODN18" s="247"/>
      <c r="ODO18" s="247"/>
      <c r="ODP18" s="247"/>
      <c r="ODQ18" s="247"/>
      <c r="ODR18" s="247"/>
      <c r="ODS18" s="247"/>
      <c r="ODT18" s="247"/>
      <c r="ODU18" s="247"/>
      <c r="ODV18" s="247"/>
      <c r="ODW18" s="247"/>
      <c r="ODX18" s="247"/>
      <c r="ODY18" s="247"/>
      <c r="ODZ18" s="247"/>
      <c r="OEA18" s="247"/>
      <c r="OEB18" s="247"/>
      <c r="OEC18" s="247"/>
      <c r="OED18" s="247"/>
      <c r="OEE18" s="247"/>
      <c r="OEF18" s="247"/>
      <c r="OEG18" s="247"/>
      <c r="OEH18" s="247"/>
      <c r="OEI18" s="247"/>
      <c r="OEJ18" s="247"/>
      <c r="OEK18" s="247"/>
      <c r="OEL18" s="247"/>
      <c r="OEM18" s="247"/>
      <c r="OEN18" s="247"/>
      <c r="OEO18" s="247"/>
      <c r="OEP18" s="247"/>
      <c r="OEQ18" s="247"/>
      <c r="OER18" s="247"/>
      <c r="OES18" s="247"/>
      <c r="OET18" s="247"/>
      <c r="OEU18" s="247"/>
      <c r="OEV18" s="247"/>
      <c r="OEW18" s="247"/>
      <c r="OEX18" s="247"/>
      <c r="OEY18" s="247"/>
      <c r="OEZ18" s="247"/>
      <c r="OFA18" s="247"/>
      <c r="OFB18" s="247"/>
      <c r="OFC18" s="247"/>
      <c r="OFD18" s="247"/>
      <c r="OFE18" s="247"/>
      <c r="OFF18" s="247"/>
      <c r="OFG18" s="247"/>
      <c r="OFH18" s="247"/>
      <c r="OFI18" s="247"/>
      <c r="OFJ18" s="247"/>
      <c r="OFK18" s="247"/>
      <c r="OFL18" s="247"/>
      <c r="OFM18" s="247"/>
      <c r="OFN18" s="247"/>
      <c r="OFO18" s="247"/>
      <c r="OFP18" s="247"/>
      <c r="OFQ18" s="247"/>
      <c r="OFR18" s="247"/>
      <c r="OFS18" s="247"/>
      <c r="OFT18" s="247"/>
      <c r="OFU18" s="247"/>
      <c r="OFV18" s="247"/>
      <c r="OFW18" s="247"/>
      <c r="OFX18" s="247"/>
      <c r="OFY18" s="247"/>
      <c r="OFZ18" s="247"/>
      <c r="OGA18" s="247"/>
      <c r="OGB18" s="247"/>
      <c r="OGC18" s="247"/>
      <c r="OGD18" s="247"/>
      <c r="OGE18" s="247"/>
      <c r="OGF18" s="247"/>
      <c r="OGG18" s="247"/>
      <c r="OGH18" s="247"/>
      <c r="OGI18" s="247"/>
      <c r="OGJ18" s="247"/>
      <c r="OGK18" s="247"/>
      <c r="OGL18" s="247"/>
      <c r="OGM18" s="247"/>
      <c r="OGN18" s="247"/>
      <c r="OGO18" s="247"/>
      <c r="OGP18" s="247"/>
      <c r="OGQ18" s="247"/>
      <c r="OGR18" s="247"/>
      <c r="OGS18" s="247"/>
      <c r="OGT18" s="247"/>
      <c r="OGU18" s="247"/>
      <c r="OGV18" s="247"/>
      <c r="OGW18" s="247"/>
      <c r="OGX18" s="247"/>
      <c r="OGY18" s="247"/>
      <c r="OGZ18" s="247"/>
      <c r="OHA18" s="247"/>
      <c r="OHB18" s="247"/>
      <c r="OHC18" s="247"/>
      <c r="OHD18" s="247"/>
      <c r="OHE18" s="247"/>
      <c r="OHF18" s="247"/>
      <c r="OHG18" s="247"/>
      <c r="OHH18" s="247"/>
      <c r="OHI18" s="247"/>
      <c r="OHJ18" s="247"/>
      <c r="OHK18" s="247"/>
      <c r="OHL18" s="247"/>
      <c r="OHM18" s="247"/>
      <c r="OHN18" s="247"/>
      <c r="OHO18" s="247"/>
      <c r="OHP18" s="247"/>
      <c r="OHQ18" s="247"/>
      <c r="OHR18" s="247"/>
      <c r="OHS18" s="247"/>
      <c r="OHT18" s="247"/>
      <c r="OHU18" s="247"/>
      <c r="OHV18" s="247"/>
      <c r="OHW18" s="247"/>
      <c r="OHX18" s="247"/>
      <c r="OHY18" s="247"/>
      <c r="OHZ18" s="247"/>
      <c r="OIA18" s="247"/>
      <c r="OIB18" s="247"/>
      <c r="OIC18" s="247"/>
      <c r="OID18" s="247"/>
      <c r="OIE18" s="247"/>
      <c r="OIF18" s="247"/>
      <c r="OIG18" s="247"/>
      <c r="OIH18" s="247"/>
      <c r="OII18" s="247"/>
      <c r="OIJ18" s="247"/>
      <c r="OIK18" s="247"/>
      <c r="OIL18" s="247"/>
      <c r="OIM18" s="247"/>
      <c r="OIN18" s="247"/>
      <c r="OIO18" s="247"/>
      <c r="OIP18" s="247"/>
      <c r="OIQ18" s="247"/>
      <c r="OIR18" s="247"/>
      <c r="OIS18" s="247"/>
      <c r="OIT18" s="247"/>
      <c r="OIU18" s="247"/>
      <c r="OIV18" s="247"/>
      <c r="OIW18" s="247"/>
      <c r="OIX18" s="247"/>
      <c r="OIY18" s="247"/>
      <c r="OIZ18" s="247"/>
      <c r="OJA18" s="247"/>
      <c r="OJB18" s="247"/>
      <c r="OJC18" s="247"/>
      <c r="OJD18" s="247"/>
      <c r="OJE18" s="247"/>
      <c r="OJF18" s="247"/>
      <c r="OJG18" s="247"/>
      <c r="OJH18" s="247"/>
      <c r="OJI18" s="247"/>
      <c r="OJJ18" s="247"/>
      <c r="OJK18" s="247"/>
      <c r="OJL18" s="247"/>
      <c r="OJM18" s="247"/>
      <c r="OJN18" s="247"/>
      <c r="OJO18" s="247"/>
      <c r="OJP18" s="247"/>
      <c r="OJQ18" s="247"/>
      <c r="OJR18" s="247"/>
      <c r="OJS18" s="247"/>
      <c r="OJT18" s="247"/>
      <c r="OJU18" s="247"/>
      <c r="OJV18" s="247"/>
      <c r="OJW18" s="247"/>
      <c r="OJX18" s="247"/>
      <c r="OJY18" s="247"/>
      <c r="OJZ18" s="247"/>
      <c r="OKA18" s="247"/>
      <c r="OKB18" s="247"/>
      <c r="OKC18" s="247"/>
      <c r="OKD18" s="247"/>
      <c r="OKE18" s="247"/>
      <c r="OKF18" s="247"/>
      <c r="OKG18" s="247"/>
      <c r="OKH18" s="247"/>
      <c r="OKI18" s="247"/>
      <c r="OKJ18" s="247"/>
      <c r="OKK18" s="247"/>
      <c r="OKL18" s="247"/>
      <c r="OKM18" s="247"/>
      <c r="OKN18" s="247"/>
      <c r="OKO18" s="247"/>
      <c r="OKP18" s="247"/>
      <c r="OKQ18" s="247"/>
      <c r="OKR18" s="247"/>
      <c r="OKS18" s="247"/>
      <c r="OKT18" s="247"/>
      <c r="OKU18" s="247"/>
      <c r="OKV18" s="247"/>
      <c r="OKW18" s="247"/>
      <c r="OKX18" s="247"/>
      <c r="OKY18" s="247"/>
      <c r="OKZ18" s="247"/>
      <c r="OLA18" s="247"/>
      <c r="OLB18" s="247"/>
      <c r="OLC18" s="247"/>
      <c r="OLD18" s="247"/>
      <c r="OLE18" s="247"/>
      <c r="OLF18" s="247"/>
      <c r="OLG18" s="247"/>
      <c r="OLH18" s="247"/>
      <c r="OLI18" s="247"/>
      <c r="OLJ18" s="247"/>
      <c r="OLK18" s="247"/>
      <c r="OLL18" s="247"/>
      <c r="OLM18" s="247"/>
      <c r="OLN18" s="247"/>
      <c r="OLO18" s="247"/>
      <c r="OLP18" s="247"/>
      <c r="OLQ18" s="247"/>
      <c r="OLR18" s="247"/>
      <c r="OLS18" s="247"/>
      <c r="OLT18" s="247"/>
      <c r="OLU18" s="247"/>
      <c r="OLV18" s="247"/>
      <c r="OLW18" s="247"/>
      <c r="OLX18" s="247"/>
      <c r="OLY18" s="247"/>
      <c r="OLZ18" s="247"/>
      <c r="OMA18" s="247"/>
      <c r="OMB18" s="247"/>
      <c r="OMC18" s="247"/>
      <c r="OMD18" s="247"/>
      <c r="OME18" s="247"/>
      <c r="OMF18" s="247"/>
      <c r="OMG18" s="247"/>
      <c r="OMH18" s="247"/>
      <c r="OMI18" s="247"/>
      <c r="OMJ18" s="247"/>
      <c r="OMK18" s="247"/>
      <c r="OML18" s="247"/>
      <c r="OMM18" s="247"/>
      <c r="OMN18" s="247"/>
      <c r="OMO18" s="247"/>
      <c r="OMP18" s="247"/>
      <c r="OMQ18" s="247"/>
      <c r="OMR18" s="247"/>
      <c r="OMS18" s="247"/>
      <c r="OMT18" s="247"/>
      <c r="OMU18" s="247"/>
      <c r="OMV18" s="247"/>
      <c r="OMW18" s="247"/>
      <c r="OMX18" s="247"/>
      <c r="OMY18" s="247"/>
      <c r="OMZ18" s="247"/>
      <c r="ONA18" s="247"/>
      <c r="ONB18" s="247"/>
      <c r="ONC18" s="247"/>
      <c r="OND18" s="247"/>
      <c r="ONE18" s="247"/>
      <c r="ONF18" s="247"/>
      <c r="ONG18" s="247"/>
      <c r="ONH18" s="247"/>
      <c r="ONI18" s="247"/>
      <c r="ONJ18" s="247"/>
      <c r="ONK18" s="247"/>
      <c r="ONL18" s="247"/>
      <c r="ONM18" s="247"/>
      <c r="ONN18" s="247"/>
      <c r="ONO18" s="247"/>
      <c r="ONP18" s="247"/>
      <c r="ONQ18" s="247"/>
      <c r="ONR18" s="247"/>
      <c r="ONS18" s="247"/>
      <c r="ONT18" s="247"/>
      <c r="ONU18" s="247"/>
      <c r="ONV18" s="247"/>
      <c r="ONW18" s="247"/>
      <c r="ONX18" s="247"/>
      <c r="ONY18" s="247"/>
      <c r="ONZ18" s="247"/>
      <c r="OOA18" s="247"/>
      <c r="OOB18" s="247"/>
      <c r="OOC18" s="247"/>
      <c r="OOD18" s="247"/>
      <c r="OOE18" s="247"/>
      <c r="OOF18" s="247"/>
      <c r="OOG18" s="247"/>
      <c r="OOH18" s="247"/>
      <c r="OOI18" s="247"/>
      <c r="OOJ18" s="247"/>
      <c r="OOK18" s="247"/>
      <c r="OOL18" s="247"/>
      <c r="OOM18" s="247"/>
      <c r="OON18" s="247"/>
      <c r="OOO18" s="247"/>
      <c r="OOP18" s="247"/>
      <c r="OOQ18" s="247"/>
      <c r="OOR18" s="247"/>
      <c r="OOS18" s="247"/>
      <c r="OOT18" s="247"/>
      <c r="OOU18" s="247"/>
      <c r="OOV18" s="247"/>
      <c r="OOW18" s="247"/>
      <c r="OOX18" s="247"/>
      <c r="OOY18" s="247"/>
      <c r="OOZ18" s="247"/>
      <c r="OPA18" s="247"/>
      <c r="OPB18" s="247"/>
      <c r="OPC18" s="247"/>
      <c r="OPD18" s="247"/>
      <c r="OPE18" s="247"/>
      <c r="OPF18" s="247"/>
      <c r="OPG18" s="247"/>
      <c r="OPH18" s="247"/>
      <c r="OPI18" s="247"/>
      <c r="OPJ18" s="247"/>
      <c r="OPK18" s="247"/>
      <c r="OPL18" s="247"/>
      <c r="OPM18" s="247"/>
      <c r="OPN18" s="247"/>
      <c r="OPO18" s="247"/>
      <c r="OPP18" s="247"/>
      <c r="OPQ18" s="247"/>
      <c r="OPR18" s="247"/>
      <c r="OPS18" s="247"/>
      <c r="OPT18" s="247"/>
      <c r="OPU18" s="247"/>
      <c r="OPV18" s="247"/>
      <c r="OPW18" s="247"/>
      <c r="OPX18" s="247"/>
      <c r="OPY18" s="247"/>
      <c r="OPZ18" s="247"/>
      <c r="OQA18" s="247"/>
      <c r="OQB18" s="247"/>
      <c r="OQC18" s="247"/>
      <c r="OQD18" s="247"/>
      <c r="OQE18" s="247"/>
      <c r="OQF18" s="247"/>
      <c r="OQG18" s="247"/>
      <c r="OQH18" s="247"/>
      <c r="OQI18" s="247"/>
      <c r="OQJ18" s="247"/>
      <c r="OQK18" s="247"/>
      <c r="OQL18" s="247"/>
      <c r="OQM18" s="247"/>
      <c r="OQN18" s="247"/>
      <c r="OQO18" s="247"/>
      <c r="OQP18" s="247"/>
      <c r="OQQ18" s="247"/>
      <c r="OQR18" s="247"/>
      <c r="OQS18" s="247"/>
      <c r="OQT18" s="247"/>
      <c r="OQU18" s="247"/>
      <c r="OQV18" s="247"/>
      <c r="OQW18" s="247"/>
      <c r="OQX18" s="247"/>
      <c r="OQY18" s="247"/>
      <c r="OQZ18" s="247"/>
      <c r="ORA18" s="247"/>
      <c r="ORB18" s="247"/>
      <c r="ORC18" s="247"/>
      <c r="ORD18" s="247"/>
      <c r="ORE18" s="247"/>
      <c r="ORF18" s="247"/>
      <c r="ORG18" s="247"/>
      <c r="ORH18" s="247"/>
      <c r="ORI18" s="247"/>
      <c r="ORJ18" s="247"/>
      <c r="ORK18" s="247"/>
      <c r="ORL18" s="247"/>
      <c r="ORM18" s="247"/>
      <c r="ORN18" s="247"/>
      <c r="ORO18" s="247"/>
      <c r="ORP18" s="247"/>
      <c r="ORQ18" s="247"/>
      <c r="ORR18" s="247"/>
      <c r="ORS18" s="247"/>
      <c r="ORT18" s="247"/>
      <c r="ORU18" s="247"/>
      <c r="ORV18" s="247"/>
      <c r="ORW18" s="247"/>
      <c r="ORX18" s="247"/>
      <c r="ORY18" s="247"/>
      <c r="ORZ18" s="247"/>
      <c r="OSA18" s="247"/>
      <c r="OSB18" s="247"/>
      <c r="OSC18" s="247"/>
      <c r="OSD18" s="247"/>
      <c r="OSE18" s="247"/>
      <c r="OSF18" s="247"/>
      <c r="OSG18" s="247"/>
      <c r="OSH18" s="247"/>
      <c r="OSI18" s="247"/>
      <c r="OSJ18" s="247"/>
      <c r="OSK18" s="247"/>
      <c r="OSL18" s="247"/>
      <c r="OSM18" s="247"/>
      <c r="OSN18" s="247"/>
      <c r="OSO18" s="247"/>
      <c r="OSP18" s="247"/>
      <c r="OSQ18" s="247"/>
      <c r="OSR18" s="247"/>
      <c r="OSS18" s="247"/>
      <c r="OST18" s="247"/>
      <c r="OSU18" s="247"/>
      <c r="OSV18" s="247"/>
      <c r="OSW18" s="247"/>
      <c r="OSX18" s="247"/>
      <c r="OSY18" s="247"/>
      <c r="OSZ18" s="247"/>
      <c r="OTA18" s="247"/>
      <c r="OTB18" s="247"/>
      <c r="OTC18" s="247"/>
      <c r="OTD18" s="247"/>
      <c r="OTE18" s="247"/>
      <c r="OTF18" s="247"/>
      <c r="OTG18" s="247"/>
      <c r="OTH18" s="247"/>
      <c r="OTI18" s="247"/>
      <c r="OTJ18" s="247"/>
      <c r="OTK18" s="247"/>
      <c r="OTL18" s="247"/>
      <c r="OTM18" s="247"/>
      <c r="OTN18" s="247"/>
      <c r="OTO18" s="247"/>
      <c r="OTP18" s="247"/>
      <c r="OTQ18" s="247"/>
      <c r="OTR18" s="247"/>
      <c r="OTS18" s="247"/>
      <c r="OTT18" s="247"/>
      <c r="OTU18" s="247"/>
      <c r="OTV18" s="247"/>
      <c r="OTW18" s="247"/>
      <c r="OTX18" s="247"/>
      <c r="OTY18" s="247"/>
      <c r="OTZ18" s="247"/>
      <c r="OUA18" s="247"/>
      <c r="OUB18" s="247"/>
      <c r="OUC18" s="247"/>
      <c r="OUD18" s="247"/>
      <c r="OUE18" s="247"/>
      <c r="OUF18" s="247"/>
      <c r="OUG18" s="247"/>
      <c r="OUH18" s="247"/>
      <c r="OUI18" s="247"/>
      <c r="OUJ18" s="247"/>
      <c r="OUK18" s="247"/>
      <c r="OUL18" s="247"/>
      <c r="OUM18" s="247"/>
      <c r="OUN18" s="247"/>
      <c r="OUO18" s="247"/>
      <c r="OUP18" s="247"/>
      <c r="OUQ18" s="247"/>
      <c r="OUR18" s="247"/>
      <c r="OUS18" s="247"/>
      <c r="OUT18" s="247"/>
      <c r="OUU18" s="247"/>
      <c r="OUV18" s="247"/>
      <c r="OUW18" s="247"/>
      <c r="OUX18" s="247"/>
      <c r="OUY18" s="247"/>
      <c r="OUZ18" s="247"/>
      <c r="OVA18" s="247"/>
      <c r="OVB18" s="247"/>
      <c r="OVC18" s="247"/>
      <c r="OVD18" s="247"/>
      <c r="OVE18" s="247"/>
      <c r="OVF18" s="247"/>
      <c r="OVG18" s="247"/>
      <c r="OVH18" s="247"/>
      <c r="OVI18" s="247"/>
      <c r="OVJ18" s="247"/>
      <c r="OVK18" s="247"/>
      <c r="OVL18" s="247"/>
      <c r="OVM18" s="247"/>
      <c r="OVN18" s="247"/>
      <c r="OVO18" s="247"/>
      <c r="OVP18" s="247"/>
      <c r="OVQ18" s="247"/>
      <c r="OVR18" s="247"/>
      <c r="OVS18" s="247"/>
      <c r="OVT18" s="247"/>
      <c r="OVU18" s="247"/>
      <c r="OVV18" s="247"/>
      <c r="OVW18" s="247"/>
      <c r="OVX18" s="247"/>
      <c r="OVY18" s="247"/>
      <c r="OVZ18" s="247"/>
      <c r="OWA18" s="247"/>
      <c r="OWB18" s="247"/>
      <c r="OWC18" s="247"/>
      <c r="OWD18" s="247"/>
      <c r="OWE18" s="247"/>
      <c r="OWF18" s="247"/>
      <c r="OWG18" s="247"/>
      <c r="OWH18" s="247"/>
      <c r="OWI18" s="247"/>
      <c r="OWJ18" s="247"/>
      <c r="OWK18" s="247"/>
      <c r="OWL18" s="247"/>
      <c r="OWM18" s="247"/>
      <c r="OWN18" s="247"/>
      <c r="OWO18" s="247"/>
      <c r="OWP18" s="247"/>
      <c r="OWQ18" s="247"/>
      <c r="OWR18" s="247"/>
      <c r="OWS18" s="247"/>
      <c r="OWT18" s="247"/>
      <c r="OWU18" s="247"/>
      <c r="OWV18" s="247"/>
      <c r="OWW18" s="247"/>
      <c r="OWX18" s="247"/>
      <c r="OWY18" s="247"/>
      <c r="OWZ18" s="247"/>
      <c r="OXA18" s="247"/>
      <c r="OXB18" s="247"/>
      <c r="OXC18" s="247"/>
      <c r="OXD18" s="247"/>
      <c r="OXE18" s="247"/>
      <c r="OXF18" s="247"/>
      <c r="OXG18" s="247"/>
      <c r="OXH18" s="247"/>
      <c r="OXI18" s="247"/>
      <c r="OXJ18" s="247"/>
      <c r="OXK18" s="247"/>
      <c r="OXL18" s="247"/>
      <c r="OXM18" s="247"/>
      <c r="OXN18" s="247"/>
      <c r="OXO18" s="247"/>
      <c r="OXP18" s="247"/>
      <c r="OXQ18" s="247"/>
      <c r="OXR18" s="247"/>
      <c r="OXS18" s="247"/>
      <c r="OXT18" s="247"/>
      <c r="OXU18" s="247"/>
      <c r="OXV18" s="247"/>
      <c r="OXW18" s="247"/>
      <c r="OXX18" s="247"/>
      <c r="OXY18" s="247"/>
      <c r="OXZ18" s="247"/>
      <c r="OYA18" s="247"/>
      <c r="OYB18" s="247"/>
      <c r="OYC18" s="247"/>
      <c r="OYD18" s="247"/>
      <c r="OYE18" s="247"/>
      <c r="OYF18" s="247"/>
      <c r="OYG18" s="247"/>
      <c r="OYH18" s="247"/>
      <c r="OYI18" s="247"/>
      <c r="OYJ18" s="247"/>
      <c r="OYK18" s="247"/>
      <c r="OYL18" s="247"/>
      <c r="OYM18" s="247"/>
      <c r="OYN18" s="247"/>
      <c r="OYO18" s="247"/>
      <c r="OYP18" s="247"/>
      <c r="OYQ18" s="247"/>
      <c r="OYR18" s="247"/>
      <c r="OYS18" s="247"/>
      <c r="OYT18" s="247"/>
      <c r="OYU18" s="247"/>
      <c r="OYV18" s="247"/>
      <c r="OYW18" s="247"/>
      <c r="OYX18" s="247"/>
      <c r="OYY18" s="247"/>
      <c r="OYZ18" s="247"/>
      <c r="OZA18" s="247"/>
      <c r="OZB18" s="247"/>
      <c r="OZC18" s="247"/>
      <c r="OZD18" s="247"/>
      <c r="OZE18" s="247"/>
      <c r="OZF18" s="247"/>
      <c r="OZG18" s="247"/>
      <c r="OZH18" s="247"/>
      <c r="OZI18" s="247"/>
      <c r="OZJ18" s="247"/>
      <c r="OZK18" s="247"/>
      <c r="OZL18" s="247"/>
      <c r="OZM18" s="247"/>
      <c r="OZN18" s="247"/>
      <c r="OZO18" s="247"/>
      <c r="OZP18" s="247"/>
      <c r="OZQ18" s="247"/>
      <c r="OZR18" s="247"/>
      <c r="OZS18" s="247"/>
      <c r="OZT18" s="247"/>
      <c r="OZU18" s="247"/>
      <c r="OZV18" s="247"/>
      <c r="OZW18" s="247"/>
      <c r="OZX18" s="247"/>
      <c r="OZY18" s="247"/>
      <c r="OZZ18" s="247"/>
      <c r="PAA18" s="247"/>
      <c r="PAB18" s="247"/>
      <c r="PAC18" s="247"/>
      <c r="PAD18" s="247"/>
      <c r="PAE18" s="247"/>
      <c r="PAF18" s="247"/>
      <c r="PAG18" s="247"/>
      <c r="PAH18" s="247"/>
      <c r="PAI18" s="247"/>
      <c r="PAJ18" s="247"/>
      <c r="PAK18" s="247"/>
      <c r="PAL18" s="247"/>
      <c r="PAM18" s="247"/>
      <c r="PAN18" s="247"/>
      <c r="PAO18" s="247"/>
      <c r="PAP18" s="247"/>
      <c r="PAQ18" s="247"/>
      <c r="PAR18" s="247"/>
      <c r="PAS18" s="247"/>
      <c r="PAT18" s="247"/>
      <c r="PAU18" s="247"/>
      <c r="PAV18" s="247"/>
      <c r="PAW18" s="247"/>
      <c r="PAX18" s="247"/>
      <c r="PAY18" s="247"/>
      <c r="PAZ18" s="247"/>
      <c r="PBA18" s="247"/>
      <c r="PBB18" s="247"/>
      <c r="PBC18" s="247"/>
      <c r="PBD18" s="247"/>
      <c r="PBE18" s="247"/>
      <c r="PBF18" s="247"/>
      <c r="PBG18" s="247"/>
      <c r="PBH18" s="247"/>
      <c r="PBI18" s="247"/>
      <c r="PBJ18" s="247"/>
      <c r="PBK18" s="247"/>
      <c r="PBL18" s="247"/>
      <c r="PBM18" s="247"/>
      <c r="PBN18" s="247"/>
      <c r="PBO18" s="247"/>
      <c r="PBP18" s="247"/>
      <c r="PBQ18" s="247"/>
      <c r="PBR18" s="247"/>
      <c r="PBS18" s="247"/>
      <c r="PBT18" s="247"/>
      <c r="PBU18" s="247"/>
      <c r="PBV18" s="247"/>
      <c r="PBW18" s="247"/>
      <c r="PBX18" s="247"/>
      <c r="PBY18" s="247"/>
      <c r="PBZ18" s="247"/>
      <c r="PCA18" s="247"/>
      <c r="PCB18" s="247"/>
      <c r="PCC18" s="247"/>
      <c r="PCD18" s="247"/>
      <c r="PCE18" s="247"/>
      <c r="PCF18" s="247"/>
      <c r="PCG18" s="247"/>
      <c r="PCH18" s="247"/>
      <c r="PCI18" s="247"/>
      <c r="PCJ18" s="247"/>
      <c r="PCK18" s="247"/>
      <c r="PCL18" s="247"/>
      <c r="PCM18" s="247"/>
      <c r="PCN18" s="247"/>
      <c r="PCO18" s="247"/>
      <c r="PCP18" s="247"/>
      <c r="PCQ18" s="247"/>
      <c r="PCR18" s="247"/>
      <c r="PCS18" s="247"/>
      <c r="PCT18" s="247"/>
      <c r="PCU18" s="247"/>
      <c r="PCV18" s="247"/>
      <c r="PCW18" s="247"/>
      <c r="PCX18" s="247"/>
      <c r="PCY18" s="247"/>
      <c r="PCZ18" s="247"/>
      <c r="PDA18" s="247"/>
      <c r="PDB18" s="247"/>
      <c r="PDC18" s="247"/>
      <c r="PDD18" s="247"/>
      <c r="PDE18" s="247"/>
      <c r="PDF18" s="247"/>
      <c r="PDG18" s="247"/>
      <c r="PDH18" s="247"/>
      <c r="PDI18" s="247"/>
      <c r="PDJ18" s="247"/>
      <c r="PDK18" s="247"/>
      <c r="PDL18" s="247"/>
      <c r="PDM18" s="247"/>
      <c r="PDN18" s="247"/>
      <c r="PDO18" s="247"/>
      <c r="PDP18" s="247"/>
      <c r="PDQ18" s="247"/>
      <c r="PDR18" s="247"/>
      <c r="PDS18" s="247"/>
      <c r="PDT18" s="247"/>
      <c r="PDU18" s="247"/>
      <c r="PDV18" s="247"/>
      <c r="PDW18" s="247"/>
      <c r="PDX18" s="247"/>
      <c r="PDY18" s="247"/>
      <c r="PDZ18" s="247"/>
      <c r="PEA18" s="247"/>
      <c r="PEB18" s="247"/>
      <c r="PEC18" s="247"/>
      <c r="PED18" s="247"/>
      <c r="PEE18" s="247"/>
      <c r="PEF18" s="247"/>
      <c r="PEG18" s="247"/>
      <c r="PEH18" s="247"/>
      <c r="PEI18" s="247"/>
      <c r="PEJ18" s="247"/>
      <c r="PEK18" s="247"/>
      <c r="PEL18" s="247"/>
      <c r="PEM18" s="247"/>
      <c r="PEN18" s="247"/>
      <c r="PEO18" s="247"/>
      <c r="PEP18" s="247"/>
      <c r="PEQ18" s="247"/>
      <c r="PER18" s="247"/>
      <c r="PES18" s="247"/>
      <c r="PET18" s="247"/>
      <c r="PEU18" s="247"/>
      <c r="PEV18" s="247"/>
      <c r="PEW18" s="247"/>
      <c r="PEX18" s="247"/>
      <c r="PEY18" s="247"/>
      <c r="PEZ18" s="247"/>
      <c r="PFA18" s="247"/>
      <c r="PFB18" s="247"/>
      <c r="PFC18" s="247"/>
      <c r="PFD18" s="247"/>
      <c r="PFE18" s="247"/>
      <c r="PFF18" s="247"/>
      <c r="PFG18" s="247"/>
      <c r="PFH18" s="247"/>
      <c r="PFI18" s="247"/>
      <c r="PFJ18" s="247"/>
      <c r="PFK18" s="247"/>
      <c r="PFL18" s="247"/>
      <c r="PFM18" s="247"/>
      <c r="PFN18" s="247"/>
      <c r="PFO18" s="247"/>
      <c r="PFP18" s="247"/>
      <c r="PFQ18" s="247"/>
      <c r="PFR18" s="247"/>
      <c r="PFS18" s="247"/>
      <c r="PFT18" s="247"/>
      <c r="PFU18" s="247"/>
      <c r="PFV18" s="247"/>
      <c r="PFW18" s="247"/>
      <c r="PFX18" s="247"/>
      <c r="PFY18" s="247"/>
      <c r="PFZ18" s="247"/>
      <c r="PGA18" s="247"/>
      <c r="PGB18" s="247"/>
      <c r="PGC18" s="247"/>
      <c r="PGD18" s="247"/>
      <c r="PGE18" s="247"/>
      <c r="PGF18" s="247"/>
      <c r="PGG18" s="247"/>
      <c r="PGH18" s="247"/>
      <c r="PGI18" s="247"/>
      <c r="PGJ18" s="247"/>
      <c r="PGK18" s="247"/>
      <c r="PGL18" s="247"/>
      <c r="PGM18" s="247"/>
      <c r="PGN18" s="247"/>
      <c r="PGO18" s="247"/>
      <c r="PGP18" s="247"/>
      <c r="PGQ18" s="247"/>
      <c r="PGR18" s="247"/>
      <c r="PGS18" s="247"/>
      <c r="PGT18" s="247"/>
      <c r="PGU18" s="247"/>
      <c r="PGV18" s="247"/>
      <c r="PGW18" s="247"/>
      <c r="PGX18" s="247"/>
      <c r="PGY18" s="247"/>
      <c r="PGZ18" s="247"/>
      <c r="PHA18" s="247"/>
      <c r="PHB18" s="247"/>
      <c r="PHC18" s="247"/>
      <c r="PHD18" s="247"/>
      <c r="PHE18" s="247"/>
      <c r="PHF18" s="247"/>
      <c r="PHG18" s="247"/>
      <c r="PHH18" s="247"/>
      <c r="PHI18" s="247"/>
      <c r="PHJ18" s="247"/>
      <c r="PHK18" s="247"/>
      <c r="PHL18" s="247"/>
      <c r="PHM18" s="247"/>
      <c r="PHN18" s="247"/>
      <c r="PHO18" s="247"/>
      <c r="PHP18" s="247"/>
      <c r="PHQ18" s="247"/>
      <c r="PHR18" s="247"/>
      <c r="PHS18" s="247"/>
      <c r="PHT18" s="247"/>
      <c r="PHU18" s="247"/>
      <c r="PHV18" s="247"/>
      <c r="PHW18" s="247"/>
      <c r="PHX18" s="247"/>
      <c r="PHY18" s="247"/>
      <c r="PHZ18" s="247"/>
      <c r="PIA18" s="247"/>
      <c r="PIB18" s="247"/>
      <c r="PIC18" s="247"/>
      <c r="PID18" s="247"/>
      <c r="PIE18" s="247"/>
      <c r="PIF18" s="247"/>
      <c r="PIG18" s="247"/>
      <c r="PIH18" s="247"/>
      <c r="PII18" s="247"/>
      <c r="PIJ18" s="247"/>
      <c r="PIK18" s="247"/>
      <c r="PIL18" s="247"/>
      <c r="PIM18" s="247"/>
      <c r="PIN18" s="247"/>
      <c r="PIO18" s="247"/>
      <c r="PIP18" s="247"/>
      <c r="PIQ18" s="247"/>
      <c r="PIR18" s="247"/>
      <c r="PIS18" s="247"/>
      <c r="PIT18" s="247"/>
      <c r="PIU18" s="247"/>
      <c r="PIV18" s="247"/>
      <c r="PIW18" s="247"/>
      <c r="PIX18" s="247"/>
      <c r="PIY18" s="247"/>
      <c r="PIZ18" s="247"/>
      <c r="PJA18" s="247"/>
      <c r="PJB18" s="247"/>
      <c r="PJC18" s="247"/>
      <c r="PJD18" s="247"/>
      <c r="PJE18" s="247"/>
      <c r="PJF18" s="247"/>
      <c r="PJG18" s="247"/>
      <c r="PJH18" s="247"/>
      <c r="PJI18" s="247"/>
      <c r="PJJ18" s="247"/>
      <c r="PJK18" s="247"/>
      <c r="PJL18" s="247"/>
      <c r="PJM18" s="247"/>
      <c r="PJN18" s="247"/>
      <c r="PJO18" s="247"/>
      <c r="PJP18" s="247"/>
      <c r="PJQ18" s="247"/>
      <c r="PJR18" s="247"/>
      <c r="PJS18" s="247"/>
      <c r="PJT18" s="247"/>
      <c r="PJU18" s="247"/>
      <c r="PJV18" s="247"/>
      <c r="PJW18" s="247"/>
      <c r="PJX18" s="247"/>
      <c r="PJY18" s="247"/>
      <c r="PJZ18" s="247"/>
      <c r="PKA18" s="247"/>
      <c r="PKB18" s="247"/>
      <c r="PKC18" s="247"/>
      <c r="PKD18" s="247"/>
      <c r="PKE18" s="247"/>
      <c r="PKF18" s="247"/>
      <c r="PKG18" s="247"/>
      <c r="PKH18" s="247"/>
      <c r="PKI18" s="247"/>
      <c r="PKJ18" s="247"/>
      <c r="PKK18" s="247"/>
      <c r="PKL18" s="247"/>
      <c r="PKM18" s="247"/>
      <c r="PKN18" s="247"/>
      <c r="PKO18" s="247"/>
      <c r="PKP18" s="247"/>
      <c r="PKQ18" s="247"/>
      <c r="PKR18" s="247"/>
      <c r="PKS18" s="247"/>
      <c r="PKT18" s="247"/>
      <c r="PKU18" s="247"/>
      <c r="PKV18" s="247"/>
      <c r="PKW18" s="247"/>
      <c r="PKX18" s="247"/>
      <c r="PKY18" s="247"/>
      <c r="PKZ18" s="247"/>
      <c r="PLA18" s="247"/>
      <c r="PLB18" s="247"/>
      <c r="PLC18" s="247"/>
      <c r="PLD18" s="247"/>
      <c r="PLE18" s="247"/>
      <c r="PLF18" s="247"/>
      <c r="PLG18" s="247"/>
      <c r="PLH18" s="247"/>
      <c r="PLI18" s="247"/>
      <c r="PLJ18" s="247"/>
      <c r="PLK18" s="247"/>
      <c r="PLL18" s="247"/>
      <c r="PLM18" s="247"/>
      <c r="PLN18" s="247"/>
      <c r="PLO18" s="247"/>
      <c r="PLP18" s="247"/>
      <c r="PLQ18" s="247"/>
      <c r="PLR18" s="247"/>
      <c r="PLS18" s="247"/>
      <c r="PLT18" s="247"/>
      <c r="PLU18" s="247"/>
      <c r="PLV18" s="247"/>
      <c r="PLW18" s="247"/>
      <c r="PLX18" s="247"/>
      <c r="PLY18" s="247"/>
      <c r="PLZ18" s="247"/>
      <c r="PMA18" s="247"/>
      <c r="PMB18" s="247"/>
      <c r="PMC18" s="247"/>
      <c r="PMD18" s="247"/>
      <c r="PME18" s="247"/>
      <c r="PMF18" s="247"/>
      <c r="PMG18" s="247"/>
      <c r="PMH18" s="247"/>
      <c r="PMI18" s="247"/>
      <c r="PMJ18" s="247"/>
      <c r="PMK18" s="247"/>
      <c r="PML18" s="247"/>
      <c r="PMM18" s="247"/>
      <c r="PMN18" s="247"/>
      <c r="PMO18" s="247"/>
      <c r="PMP18" s="247"/>
      <c r="PMQ18" s="247"/>
      <c r="PMR18" s="247"/>
      <c r="PMS18" s="247"/>
      <c r="PMT18" s="247"/>
      <c r="PMU18" s="247"/>
      <c r="PMV18" s="247"/>
      <c r="PMW18" s="247"/>
      <c r="PMX18" s="247"/>
      <c r="PMY18" s="247"/>
      <c r="PMZ18" s="247"/>
      <c r="PNA18" s="247"/>
      <c r="PNB18" s="247"/>
      <c r="PNC18" s="247"/>
      <c r="PND18" s="247"/>
      <c r="PNE18" s="247"/>
      <c r="PNF18" s="247"/>
      <c r="PNG18" s="247"/>
      <c r="PNH18" s="247"/>
      <c r="PNI18" s="247"/>
      <c r="PNJ18" s="247"/>
      <c r="PNK18" s="247"/>
      <c r="PNL18" s="247"/>
      <c r="PNM18" s="247"/>
      <c r="PNN18" s="247"/>
      <c r="PNO18" s="247"/>
      <c r="PNP18" s="247"/>
      <c r="PNQ18" s="247"/>
      <c r="PNR18" s="247"/>
      <c r="PNS18" s="247"/>
      <c r="PNT18" s="247"/>
      <c r="PNU18" s="247"/>
      <c r="PNV18" s="247"/>
      <c r="PNW18" s="247"/>
      <c r="PNX18" s="247"/>
      <c r="PNY18" s="247"/>
      <c r="PNZ18" s="247"/>
      <c r="POA18" s="247"/>
      <c r="POB18" s="247"/>
      <c r="POC18" s="247"/>
      <c r="POD18" s="247"/>
      <c r="POE18" s="247"/>
      <c r="POF18" s="247"/>
      <c r="POG18" s="247"/>
      <c r="POH18" s="247"/>
      <c r="POI18" s="247"/>
      <c r="POJ18" s="247"/>
      <c r="POK18" s="247"/>
      <c r="POL18" s="247"/>
      <c r="POM18" s="247"/>
      <c r="PON18" s="247"/>
      <c r="POO18" s="247"/>
      <c r="POP18" s="247"/>
      <c r="POQ18" s="247"/>
      <c r="POR18" s="247"/>
      <c r="POS18" s="247"/>
      <c r="POT18" s="247"/>
      <c r="POU18" s="247"/>
      <c r="POV18" s="247"/>
      <c r="POW18" s="247"/>
      <c r="POX18" s="247"/>
      <c r="POY18" s="247"/>
      <c r="POZ18" s="247"/>
      <c r="PPA18" s="247"/>
      <c r="PPB18" s="247"/>
      <c r="PPC18" s="247"/>
      <c r="PPD18" s="247"/>
      <c r="PPE18" s="247"/>
      <c r="PPF18" s="247"/>
      <c r="PPG18" s="247"/>
      <c r="PPH18" s="247"/>
      <c r="PPI18" s="247"/>
      <c r="PPJ18" s="247"/>
      <c r="PPK18" s="247"/>
      <c r="PPL18" s="247"/>
      <c r="PPM18" s="247"/>
      <c r="PPN18" s="247"/>
      <c r="PPO18" s="247"/>
      <c r="PPP18" s="247"/>
      <c r="PPQ18" s="247"/>
      <c r="PPR18" s="247"/>
      <c r="PPS18" s="247"/>
      <c r="PPT18" s="247"/>
      <c r="PPU18" s="247"/>
      <c r="PPV18" s="247"/>
      <c r="PPW18" s="247"/>
      <c r="PPX18" s="247"/>
      <c r="PPY18" s="247"/>
      <c r="PPZ18" s="247"/>
      <c r="PQA18" s="247"/>
      <c r="PQB18" s="247"/>
      <c r="PQC18" s="247"/>
      <c r="PQD18" s="247"/>
      <c r="PQE18" s="247"/>
      <c r="PQF18" s="247"/>
      <c r="PQG18" s="247"/>
      <c r="PQH18" s="247"/>
      <c r="PQI18" s="247"/>
      <c r="PQJ18" s="247"/>
      <c r="PQK18" s="247"/>
      <c r="PQL18" s="247"/>
      <c r="PQM18" s="247"/>
      <c r="PQN18" s="247"/>
      <c r="PQO18" s="247"/>
      <c r="PQP18" s="247"/>
      <c r="PQQ18" s="247"/>
      <c r="PQR18" s="247"/>
      <c r="PQS18" s="247"/>
      <c r="PQT18" s="247"/>
      <c r="PQU18" s="247"/>
      <c r="PQV18" s="247"/>
      <c r="PQW18" s="247"/>
      <c r="PQX18" s="247"/>
      <c r="PQY18" s="247"/>
      <c r="PQZ18" s="247"/>
      <c r="PRA18" s="247"/>
      <c r="PRB18" s="247"/>
      <c r="PRC18" s="247"/>
      <c r="PRD18" s="247"/>
      <c r="PRE18" s="247"/>
      <c r="PRF18" s="247"/>
      <c r="PRG18" s="247"/>
      <c r="PRH18" s="247"/>
      <c r="PRI18" s="247"/>
      <c r="PRJ18" s="247"/>
      <c r="PRK18" s="247"/>
      <c r="PRL18" s="247"/>
      <c r="PRM18" s="247"/>
      <c r="PRN18" s="247"/>
      <c r="PRO18" s="247"/>
      <c r="PRP18" s="247"/>
      <c r="PRQ18" s="247"/>
      <c r="PRR18" s="247"/>
      <c r="PRS18" s="247"/>
      <c r="PRT18" s="247"/>
      <c r="PRU18" s="247"/>
      <c r="PRV18" s="247"/>
      <c r="PRW18" s="247"/>
      <c r="PRX18" s="247"/>
      <c r="PRY18" s="247"/>
      <c r="PRZ18" s="247"/>
      <c r="PSA18" s="247"/>
      <c r="PSB18" s="247"/>
      <c r="PSC18" s="247"/>
      <c r="PSD18" s="247"/>
      <c r="PSE18" s="247"/>
      <c r="PSF18" s="247"/>
      <c r="PSG18" s="247"/>
      <c r="PSH18" s="247"/>
      <c r="PSI18" s="247"/>
      <c r="PSJ18" s="247"/>
      <c r="PSK18" s="247"/>
      <c r="PSL18" s="247"/>
      <c r="PSM18" s="247"/>
      <c r="PSN18" s="247"/>
      <c r="PSO18" s="247"/>
      <c r="PSP18" s="247"/>
      <c r="PSQ18" s="247"/>
      <c r="PSR18" s="247"/>
      <c r="PSS18" s="247"/>
      <c r="PST18" s="247"/>
      <c r="PSU18" s="247"/>
      <c r="PSV18" s="247"/>
      <c r="PSW18" s="247"/>
      <c r="PSX18" s="247"/>
      <c r="PSY18" s="247"/>
      <c r="PSZ18" s="247"/>
      <c r="PTA18" s="247"/>
      <c r="PTB18" s="247"/>
      <c r="PTC18" s="247"/>
      <c r="PTD18" s="247"/>
      <c r="PTE18" s="247"/>
      <c r="PTF18" s="247"/>
      <c r="PTG18" s="247"/>
      <c r="PTH18" s="247"/>
      <c r="PTI18" s="247"/>
      <c r="PTJ18" s="247"/>
      <c r="PTK18" s="247"/>
      <c r="PTL18" s="247"/>
      <c r="PTM18" s="247"/>
      <c r="PTN18" s="247"/>
      <c r="PTO18" s="247"/>
      <c r="PTP18" s="247"/>
      <c r="PTQ18" s="247"/>
      <c r="PTR18" s="247"/>
      <c r="PTS18" s="247"/>
      <c r="PTT18" s="247"/>
      <c r="PTU18" s="247"/>
      <c r="PTV18" s="247"/>
      <c r="PTW18" s="247"/>
      <c r="PTX18" s="247"/>
      <c r="PTY18" s="247"/>
      <c r="PTZ18" s="247"/>
      <c r="PUA18" s="247"/>
      <c r="PUB18" s="247"/>
      <c r="PUC18" s="247"/>
      <c r="PUD18" s="247"/>
      <c r="PUE18" s="247"/>
      <c r="PUF18" s="247"/>
      <c r="PUG18" s="247"/>
      <c r="PUH18" s="247"/>
      <c r="PUI18" s="247"/>
      <c r="PUJ18" s="247"/>
      <c r="PUK18" s="247"/>
      <c r="PUL18" s="247"/>
      <c r="PUM18" s="247"/>
      <c r="PUN18" s="247"/>
      <c r="PUO18" s="247"/>
      <c r="PUP18" s="247"/>
      <c r="PUQ18" s="247"/>
      <c r="PUR18" s="247"/>
      <c r="PUS18" s="247"/>
      <c r="PUT18" s="247"/>
      <c r="PUU18" s="247"/>
      <c r="PUV18" s="247"/>
      <c r="PUW18" s="247"/>
      <c r="PUX18" s="247"/>
      <c r="PUY18" s="247"/>
      <c r="PUZ18" s="247"/>
      <c r="PVA18" s="247"/>
      <c r="PVB18" s="247"/>
      <c r="PVC18" s="247"/>
      <c r="PVD18" s="247"/>
      <c r="PVE18" s="247"/>
      <c r="PVF18" s="247"/>
      <c r="PVG18" s="247"/>
      <c r="PVH18" s="247"/>
      <c r="PVI18" s="247"/>
      <c r="PVJ18" s="247"/>
      <c r="PVK18" s="247"/>
      <c r="PVL18" s="247"/>
      <c r="PVM18" s="247"/>
      <c r="PVN18" s="247"/>
      <c r="PVO18" s="247"/>
      <c r="PVP18" s="247"/>
      <c r="PVQ18" s="247"/>
      <c r="PVR18" s="247"/>
      <c r="PVS18" s="247"/>
      <c r="PVT18" s="247"/>
      <c r="PVU18" s="247"/>
      <c r="PVV18" s="247"/>
      <c r="PVW18" s="247"/>
      <c r="PVX18" s="247"/>
      <c r="PVY18" s="247"/>
      <c r="PVZ18" s="247"/>
      <c r="PWA18" s="247"/>
      <c r="PWB18" s="247"/>
      <c r="PWC18" s="247"/>
      <c r="PWD18" s="247"/>
      <c r="PWE18" s="247"/>
      <c r="PWF18" s="247"/>
      <c r="PWG18" s="247"/>
      <c r="PWH18" s="247"/>
      <c r="PWI18" s="247"/>
      <c r="PWJ18" s="247"/>
      <c r="PWK18" s="247"/>
      <c r="PWL18" s="247"/>
      <c r="PWM18" s="247"/>
      <c r="PWN18" s="247"/>
      <c r="PWO18" s="247"/>
      <c r="PWP18" s="247"/>
      <c r="PWQ18" s="247"/>
      <c r="PWR18" s="247"/>
      <c r="PWS18" s="247"/>
      <c r="PWT18" s="247"/>
      <c r="PWU18" s="247"/>
      <c r="PWV18" s="247"/>
      <c r="PWW18" s="247"/>
      <c r="PWX18" s="247"/>
      <c r="PWY18" s="247"/>
      <c r="PWZ18" s="247"/>
      <c r="PXA18" s="247"/>
      <c r="PXB18" s="247"/>
      <c r="PXC18" s="247"/>
      <c r="PXD18" s="247"/>
      <c r="PXE18" s="247"/>
      <c r="PXF18" s="247"/>
      <c r="PXG18" s="247"/>
      <c r="PXH18" s="247"/>
      <c r="PXI18" s="247"/>
      <c r="PXJ18" s="247"/>
      <c r="PXK18" s="247"/>
      <c r="PXL18" s="247"/>
      <c r="PXM18" s="247"/>
      <c r="PXN18" s="247"/>
      <c r="PXO18" s="247"/>
      <c r="PXP18" s="247"/>
      <c r="PXQ18" s="247"/>
      <c r="PXR18" s="247"/>
      <c r="PXS18" s="247"/>
      <c r="PXT18" s="247"/>
      <c r="PXU18" s="247"/>
      <c r="PXV18" s="247"/>
      <c r="PXW18" s="247"/>
      <c r="PXX18" s="247"/>
      <c r="PXY18" s="247"/>
      <c r="PXZ18" s="247"/>
      <c r="PYA18" s="247"/>
      <c r="PYB18" s="247"/>
      <c r="PYC18" s="247"/>
      <c r="PYD18" s="247"/>
      <c r="PYE18" s="247"/>
      <c r="PYF18" s="247"/>
      <c r="PYG18" s="247"/>
      <c r="PYH18" s="247"/>
      <c r="PYI18" s="247"/>
      <c r="PYJ18" s="247"/>
      <c r="PYK18" s="247"/>
      <c r="PYL18" s="247"/>
      <c r="PYM18" s="247"/>
      <c r="PYN18" s="247"/>
      <c r="PYO18" s="247"/>
      <c r="PYP18" s="247"/>
      <c r="PYQ18" s="247"/>
      <c r="PYR18" s="247"/>
      <c r="PYS18" s="247"/>
      <c r="PYT18" s="247"/>
      <c r="PYU18" s="247"/>
      <c r="PYV18" s="247"/>
      <c r="PYW18" s="247"/>
      <c r="PYX18" s="247"/>
      <c r="PYY18" s="247"/>
      <c r="PYZ18" s="247"/>
      <c r="PZA18" s="247"/>
      <c r="PZB18" s="247"/>
      <c r="PZC18" s="247"/>
      <c r="PZD18" s="247"/>
      <c r="PZE18" s="247"/>
      <c r="PZF18" s="247"/>
      <c r="PZG18" s="247"/>
      <c r="PZH18" s="247"/>
      <c r="PZI18" s="247"/>
      <c r="PZJ18" s="247"/>
      <c r="PZK18" s="247"/>
      <c r="PZL18" s="247"/>
      <c r="PZM18" s="247"/>
      <c r="PZN18" s="247"/>
      <c r="PZO18" s="247"/>
      <c r="PZP18" s="247"/>
      <c r="PZQ18" s="247"/>
      <c r="PZR18" s="247"/>
      <c r="PZS18" s="247"/>
      <c r="PZT18" s="247"/>
      <c r="PZU18" s="247"/>
      <c r="PZV18" s="247"/>
      <c r="PZW18" s="247"/>
      <c r="PZX18" s="247"/>
      <c r="PZY18" s="247"/>
      <c r="PZZ18" s="247"/>
      <c r="QAA18" s="247"/>
      <c r="QAB18" s="247"/>
      <c r="QAC18" s="247"/>
      <c r="QAD18" s="247"/>
      <c r="QAE18" s="247"/>
      <c r="QAF18" s="247"/>
      <c r="QAG18" s="247"/>
      <c r="QAH18" s="247"/>
      <c r="QAI18" s="247"/>
      <c r="QAJ18" s="247"/>
      <c r="QAK18" s="247"/>
      <c r="QAL18" s="247"/>
      <c r="QAM18" s="247"/>
      <c r="QAN18" s="247"/>
      <c r="QAO18" s="247"/>
      <c r="QAP18" s="247"/>
      <c r="QAQ18" s="247"/>
      <c r="QAR18" s="247"/>
      <c r="QAS18" s="247"/>
      <c r="QAT18" s="247"/>
      <c r="QAU18" s="247"/>
      <c r="QAV18" s="247"/>
      <c r="QAW18" s="247"/>
      <c r="QAX18" s="247"/>
      <c r="QAY18" s="247"/>
      <c r="QAZ18" s="247"/>
      <c r="QBA18" s="247"/>
      <c r="QBB18" s="247"/>
      <c r="QBC18" s="247"/>
      <c r="QBD18" s="247"/>
      <c r="QBE18" s="247"/>
      <c r="QBF18" s="247"/>
      <c r="QBG18" s="247"/>
      <c r="QBH18" s="247"/>
      <c r="QBI18" s="247"/>
      <c r="QBJ18" s="247"/>
      <c r="QBK18" s="247"/>
      <c r="QBL18" s="247"/>
      <c r="QBM18" s="247"/>
      <c r="QBN18" s="247"/>
      <c r="QBO18" s="247"/>
      <c r="QBP18" s="247"/>
      <c r="QBQ18" s="247"/>
      <c r="QBR18" s="247"/>
      <c r="QBS18" s="247"/>
      <c r="QBT18" s="247"/>
      <c r="QBU18" s="247"/>
      <c r="QBV18" s="247"/>
      <c r="QBW18" s="247"/>
      <c r="QBX18" s="247"/>
      <c r="QBY18" s="247"/>
      <c r="QBZ18" s="247"/>
      <c r="QCA18" s="247"/>
      <c r="QCB18" s="247"/>
      <c r="QCC18" s="247"/>
      <c r="QCD18" s="247"/>
      <c r="QCE18" s="247"/>
      <c r="QCF18" s="247"/>
      <c r="QCG18" s="247"/>
      <c r="QCH18" s="247"/>
      <c r="QCI18" s="247"/>
      <c r="QCJ18" s="247"/>
      <c r="QCK18" s="247"/>
      <c r="QCL18" s="247"/>
      <c r="QCM18" s="247"/>
      <c r="QCN18" s="247"/>
      <c r="QCO18" s="247"/>
      <c r="QCP18" s="247"/>
      <c r="QCQ18" s="247"/>
      <c r="QCR18" s="247"/>
      <c r="QCS18" s="247"/>
      <c r="QCT18" s="247"/>
      <c r="QCU18" s="247"/>
      <c r="QCV18" s="247"/>
      <c r="QCW18" s="247"/>
      <c r="QCX18" s="247"/>
      <c r="QCY18" s="247"/>
      <c r="QCZ18" s="247"/>
      <c r="QDA18" s="247"/>
      <c r="QDB18" s="247"/>
      <c r="QDC18" s="247"/>
      <c r="QDD18" s="247"/>
      <c r="QDE18" s="247"/>
      <c r="QDF18" s="247"/>
      <c r="QDG18" s="247"/>
      <c r="QDH18" s="247"/>
      <c r="QDI18" s="247"/>
      <c r="QDJ18" s="247"/>
      <c r="QDK18" s="247"/>
      <c r="QDL18" s="247"/>
      <c r="QDM18" s="247"/>
      <c r="QDN18" s="247"/>
      <c r="QDO18" s="247"/>
      <c r="QDP18" s="247"/>
      <c r="QDQ18" s="247"/>
      <c r="QDR18" s="247"/>
      <c r="QDS18" s="247"/>
      <c r="QDT18" s="247"/>
      <c r="QDU18" s="247"/>
      <c r="QDV18" s="247"/>
      <c r="QDW18" s="247"/>
      <c r="QDX18" s="247"/>
      <c r="QDY18" s="247"/>
      <c r="QDZ18" s="247"/>
      <c r="QEA18" s="247"/>
      <c r="QEB18" s="247"/>
      <c r="QEC18" s="247"/>
      <c r="QED18" s="247"/>
      <c r="QEE18" s="247"/>
      <c r="QEF18" s="247"/>
      <c r="QEG18" s="247"/>
      <c r="QEH18" s="247"/>
      <c r="QEI18" s="247"/>
      <c r="QEJ18" s="247"/>
      <c r="QEK18" s="247"/>
      <c r="QEL18" s="247"/>
      <c r="QEM18" s="247"/>
      <c r="QEN18" s="247"/>
      <c r="QEO18" s="247"/>
      <c r="QEP18" s="247"/>
      <c r="QEQ18" s="247"/>
      <c r="QER18" s="247"/>
      <c r="QES18" s="247"/>
      <c r="QET18" s="247"/>
      <c r="QEU18" s="247"/>
      <c r="QEV18" s="247"/>
      <c r="QEW18" s="247"/>
      <c r="QEX18" s="247"/>
      <c r="QEY18" s="247"/>
      <c r="QEZ18" s="247"/>
      <c r="QFA18" s="247"/>
      <c r="QFB18" s="247"/>
      <c r="QFC18" s="247"/>
      <c r="QFD18" s="247"/>
      <c r="QFE18" s="247"/>
      <c r="QFF18" s="247"/>
      <c r="QFG18" s="247"/>
      <c r="QFH18" s="247"/>
      <c r="QFI18" s="247"/>
      <c r="QFJ18" s="247"/>
      <c r="QFK18" s="247"/>
      <c r="QFL18" s="247"/>
      <c r="QFM18" s="247"/>
      <c r="QFN18" s="247"/>
      <c r="QFO18" s="247"/>
      <c r="QFP18" s="247"/>
      <c r="QFQ18" s="247"/>
      <c r="QFR18" s="247"/>
      <c r="QFS18" s="247"/>
      <c r="QFT18" s="247"/>
      <c r="QFU18" s="247"/>
      <c r="QFV18" s="247"/>
      <c r="QFW18" s="247"/>
      <c r="QFX18" s="247"/>
      <c r="QFY18" s="247"/>
      <c r="QFZ18" s="247"/>
      <c r="QGA18" s="247"/>
      <c r="QGB18" s="247"/>
      <c r="QGC18" s="247"/>
      <c r="QGD18" s="247"/>
      <c r="QGE18" s="247"/>
      <c r="QGF18" s="247"/>
      <c r="QGG18" s="247"/>
      <c r="QGH18" s="247"/>
      <c r="QGI18" s="247"/>
      <c r="QGJ18" s="247"/>
      <c r="QGK18" s="247"/>
      <c r="QGL18" s="247"/>
      <c r="QGM18" s="247"/>
      <c r="QGN18" s="247"/>
      <c r="QGO18" s="247"/>
      <c r="QGP18" s="247"/>
      <c r="QGQ18" s="247"/>
      <c r="QGR18" s="247"/>
      <c r="QGS18" s="247"/>
      <c r="QGT18" s="247"/>
      <c r="QGU18" s="247"/>
      <c r="QGV18" s="247"/>
      <c r="QGW18" s="247"/>
      <c r="QGX18" s="247"/>
      <c r="QGY18" s="247"/>
      <c r="QGZ18" s="247"/>
      <c r="QHA18" s="247"/>
      <c r="QHB18" s="247"/>
      <c r="QHC18" s="247"/>
      <c r="QHD18" s="247"/>
      <c r="QHE18" s="247"/>
      <c r="QHF18" s="247"/>
      <c r="QHG18" s="247"/>
      <c r="QHH18" s="247"/>
      <c r="QHI18" s="247"/>
      <c r="QHJ18" s="247"/>
      <c r="QHK18" s="247"/>
      <c r="QHL18" s="247"/>
      <c r="QHM18" s="247"/>
      <c r="QHN18" s="247"/>
      <c r="QHO18" s="247"/>
      <c r="QHP18" s="247"/>
      <c r="QHQ18" s="247"/>
      <c r="QHR18" s="247"/>
      <c r="QHS18" s="247"/>
      <c r="QHT18" s="247"/>
      <c r="QHU18" s="247"/>
      <c r="QHV18" s="247"/>
      <c r="QHW18" s="247"/>
      <c r="QHX18" s="247"/>
      <c r="QHY18" s="247"/>
      <c r="QHZ18" s="247"/>
      <c r="QIA18" s="247"/>
      <c r="QIB18" s="247"/>
      <c r="QIC18" s="247"/>
      <c r="QID18" s="247"/>
      <c r="QIE18" s="247"/>
      <c r="QIF18" s="247"/>
      <c r="QIG18" s="247"/>
      <c r="QIH18" s="247"/>
      <c r="QII18" s="247"/>
      <c r="QIJ18" s="247"/>
      <c r="QIK18" s="247"/>
      <c r="QIL18" s="247"/>
      <c r="QIM18" s="247"/>
      <c r="QIN18" s="247"/>
      <c r="QIO18" s="247"/>
      <c r="QIP18" s="247"/>
      <c r="QIQ18" s="247"/>
      <c r="QIR18" s="247"/>
      <c r="QIS18" s="247"/>
      <c r="QIT18" s="247"/>
      <c r="QIU18" s="247"/>
      <c r="QIV18" s="247"/>
      <c r="QIW18" s="247"/>
      <c r="QIX18" s="247"/>
      <c r="QIY18" s="247"/>
      <c r="QIZ18" s="247"/>
      <c r="QJA18" s="247"/>
      <c r="QJB18" s="247"/>
      <c r="QJC18" s="247"/>
      <c r="QJD18" s="247"/>
      <c r="QJE18" s="247"/>
      <c r="QJF18" s="247"/>
      <c r="QJG18" s="247"/>
      <c r="QJH18" s="247"/>
      <c r="QJI18" s="247"/>
      <c r="QJJ18" s="247"/>
      <c r="QJK18" s="247"/>
      <c r="QJL18" s="247"/>
      <c r="QJM18" s="247"/>
      <c r="QJN18" s="247"/>
      <c r="QJO18" s="247"/>
      <c r="QJP18" s="247"/>
      <c r="QJQ18" s="247"/>
      <c r="QJR18" s="247"/>
      <c r="QJS18" s="247"/>
      <c r="QJT18" s="247"/>
      <c r="QJU18" s="247"/>
      <c r="QJV18" s="247"/>
      <c r="QJW18" s="247"/>
      <c r="QJX18" s="247"/>
      <c r="QJY18" s="247"/>
      <c r="QJZ18" s="247"/>
      <c r="QKA18" s="247"/>
      <c r="QKB18" s="247"/>
      <c r="QKC18" s="247"/>
      <c r="QKD18" s="247"/>
      <c r="QKE18" s="247"/>
      <c r="QKF18" s="247"/>
      <c r="QKG18" s="247"/>
      <c r="QKH18" s="247"/>
      <c r="QKI18" s="247"/>
      <c r="QKJ18" s="247"/>
      <c r="QKK18" s="247"/>
      <c r="QKL18" s="247"/>
      <c r="QKM18" s="247"/>
      <c r="QKN18" s="247"/>
      <c r="QKO18" s="247"/>
      <c r="QKP18" s="247"/>
      <c r="QKQ18" s="247"/>
      <c r="QKR18" s="247"/>
      <c r="QKS18" s="247"/>
      <c r="QKT18" s="247"/>
      <c r="QKU18" s="247"/>
      <c r="QKV18" s="247"/>
      <c r="QKW18" s="247"/>
      <c r="QKX18" s="247"/>
      <c r="QKY18" s="247"/>
      <c r="QKZ18" s="247"/>
      <c r="QLA18" s="247"/>
      <c r="QLB18" s="247"/>
      <c r="QLC18" s="247"/>
      <c r="QLD18" s="247"/>
      <c r="QLE18" s="247"/>
      <c r="QLF18" s="247"/>
      <c r="QLG18" s="247"/>
      <c r="QLH18" s="247"/>
      <c r="QLI18" s="247"/>
      <c r="QLJ18" s="247"/>
      <c r="QLK18" s="247"/>
      <c r="QLL18" s="247"/>
      <c r="QLM18" s="247"/>
      <c r="QLN18" s="247"/>
      <c r="QLO18" s="247"/>
      <c r="QLP18" s="247"/>
      <c r="QLQ18" s="247"/>
      <c r="QLR18" s="247"/>
      <c r="QLS18" s="247"/>
      <c r="QLT18" s="247"/>
      <c r="QLU18" s="247"/>
      <c r="QLV18" s="247"/>
      <c r="QLW18" s="247"/>
      <c r="QLX18" s="247"/>
      <c r="QLY18" s="247"/>
      <c r="QLZ18" s="247"/>
      <c r="QMA18" s="247"/>
      <c r="QMB18" s="247"/>
      <c r="QMC18" s="247"/>
      <c r="QMD18" s="247"/>
      <c r="QME18" s="247"/>
      <c r="QMF18" s="247"/>
      <c r="QMG18" s="247"/>
      <c r="QMH18" s="247"/>
      <c r="QMI18" s="247"/>
      <c r="QMJ18" s="247"/>
      <c r="QMK18" s="247"/>
      <c r="QML18" s="247"/>
      <c r="QMM18" s="247"/>
      <c r="QMN18" s="247"/>
      <c r="QMO18" s="247"/>
      <c r="QMP18" s="247"/>
      <c r="QMQ18" s="247"/>
      <c r="QMR18" s="247"/>
      <c r="QMS18" s="247"/>
      <c r="QMT18" s="247"/>
      <c r="QMU18" s="247"/>
      <c r="QMV18" s="247"/>
      <c r="QMW18" s="247"/>
      <c r="QMX18" s="247"/>
      <c r="QMY18" s="247"/>
      <c r="QMZ18" s="247"/>
      <c r="QNA18" s="247"/>
      <c r="QNB18" s="247"/>
      <c r="QNC18" s="247"/>
      <c r="QND18" s="247"/>
      <c r="QNE18" s="247"/>
      <c r="QNF18" s="247"/>
      <c r="QNG18" s="247"/>
      <c r="QNH18" s="247"/>
      <c r="QNI18" s="247"/>
      <c r="QNJ18" s="247"/>
      <c r="QNK18" s="247"/>
      <c r="QNL18" s="247"/>
      <c r="QNM18" s="247"/>
      <c r="QNN18" s="247"/>
      <c r="QNO18" s="247"/>
      <c r="QNP18" s="247"/>
      <c r="QNQ18" s="247"/>
      <c r="QNR18" s="247"/>
      <c r="QNS18" s="247"/>
      <c r="QNT18" s="247"/>
      <c r="QNU18" s="247"/>
      <c r="QNV18" s="247"/>
      <c r="QNW18" s="247"/>
      <c r="QNX18" s="247"/>
      <c r="QNY18" s="247"/>
      <c r="QNZ18" s="247"/>
      <c r="QOA18" s="247"/>
      <c r="QOB18" s="247"/>
      <c r="QOC18" s="247"/>
      <c r="QOD18" s="247"/>
      <c r="QOE18" s="247"/>
      <c r="QOF18" s="247"/>
      <c r="QOG18" s="247"/>
      <c r="QOH18" s="247"/>
      <c r="QOI18" s="247"/>
      <c r="QOJ18" s="247"/>
      <c r="QOK18" s="247"/>
      <c r="QOL18" s="247"/>
      <c r="QOM18" s="247"/>
      <c r="QON18" s="247"/>
      <c r="QOO18" s="247"/>
      <c r="QOP18" s="247"/>
      <c r="QOQ18" s="247"/>
      <c r="QOR18" s="247"/>
      <c r="QOS18" s="247"/>
      <c r="QOT18" s="247"/>
      <c r="QOU18" s="247"/>
      <c r="QOV18" s="247"/>
      <c r="QOW18" s="247"/>
      <c r="QOX18" s="247"/>
      <c r="QOY18" s="247"/>
      <c r="QOZ18" s="247"/>
      <c r="QPA18" s="247"/>
      <c r="QPB18" s="247"/>
      <c r="QPC18" s="247"/>
      <c r="QPD18" s="247"/>
      <c r="QPE18" s="247"/>
      <c r="QPF18" s="247"/>
      <c r="QPG18" s="247"/>
      <c r="QPH18" s="247"/>
      <c r="QPI18" s="247"/>
      <c r="QPJ18" s="247"/>
      <c r="QPK18" s="247"/>
      <c r="QPL18" s="247"/>
      <c r="QPM18" s="247"/>
      <c r="QPN18" s="247"/>
      <c r="QPO18" s="247"/>
      <c r="QPP18" s="247"/>
      <c r="QPQ18" s="247"/>
      <c r="QPR18" s="247"/>
      <c r="QPS18" s="247"/>
      <c r="QPT18" s="247"/>
      <c r="QPU18" s="247"/>
      <c r="QPV18" s="247"/>
      <c r="QPW18" s="247"/>
      <c r="QPX18" s="247"/>
      <c r="QPY18" s="247"/>
      <c r="QPZ18" s="247"/>
      <c r="QQA18" s="247"/>
      <c r="QQB18" s="247"/>
      <c r="QQC18" s="247"/>
      <c r="QQD18" s="247"/>
      <c r="QQE18" s="247"/>
      <c r="QQF18" s="247"/>
      <c r="QQG18" s="247"/>
      <c r="QQH18" s="247"/>
      <c r="QQI18" s="247"/>
      <c r="QQJ18" s="247"/>
      <c r="QQK18" s="247"/>
      <c r="QQL18" s="247"/>
      <c r="QQM18" s="247"/>
      <c r="QQN18" s="247"/>
      <c r="QQO18" s="247"/>
      <c r="QQP18" s="247"/>
      <c r="QQQ18" s="247"/>
      <c r="QQR18" s="247"/>
      <c r="QQS18" s="247"/>
      <c r="QQT18" s="247"/>
      <c r="QQU18" s="247"/>
      <c r="QQV18" s="247"/>
      <c r="QQW18" s="247"/>
      <c r="QQX18" s="247"/>
      <c r="QQY18" s="247"/>
      <c r="QQZ18" s="247"/>
      <c r="QRA18" s="247"/>
      <c r="QRB18" s="247"/>
      <c r="QRC18" s="247"/>
      <c r="QRD18" s="247"/>
      <c r="QRE18" s="247"/>
      <c r="QRF18" s="247"/>
      <c r="QRG18" s="247"/>
      <c r="QRH18" s="247"/>
      <c r="QRI18" s="247"/>
      <c r="QRJ18" s="247"/>
      <c r="QRK18" s="247"/>
      <c r="QRL18" s="247"/>
      <c r="QRM18" s="247"/>
      <c r="QRN18" s="247"/>
      <c r="QRO18" s="247"/>
      <c r="QRP18" s="247"/>
      <c r="QRQ18" s="247"/>
      <c r="QRR18" s="247"/>
      <c r="QRS18" s="247"/>
      <c r="QRT18" s="247"/>
      <c r="QRU18" s="247"/>
      <c r="QRV18" s="247"/>
      <c r="QRW18" s="247"/>
      <c r="QRX18" s="247"/>
      <c r="QRY18" s="247"/>
      <c r="QRZ18" s="247"/>
      <c r="QSA18" s="247"/>
      <c r="QSB18" s="247"/>
      <c r="QSC18" s="247"/>
      <c r="QSD18" s="247"/>
      <c r="QSE18" s="247"/>
      <c r="QSF18" s="247"/>
      <c r="QSG18" s="247"/>
      <c r="QSH18" s="247"/>
      <c r="QSI18" s="247"/>
      <c r="QSJ18" s="247"/>
      <c r="QSK18" s="247"/>
      <c r="QSL18" s="247"/>
      <c r="QSM18" s="247"/>
      <c r="QSN18" s="247"/>
      <c r="QSO18" s="247"/>
      <c r="QSP18" s="247"/>
      <c r="QSQ18" s="247"/>
      <c r="QSR18" s="247"/>
      <c r="QSS18" s="247"/>
      <c r="QST18" s="247"/>
      <c r="QSU18" s="247"/>
      <c r="QSV18" s="247"/>
      <c r="QSW18" s="247"/>
      <c r="QSX18" s="247"/>
      <c r="QSY18" s="247"/>
      <c r="QSZ18" s="247"/>
      <c r="QTA18" s="247"/>
      <c r="QTB18" s="247"/>
      <c r="QTC18" s="247"/>
      <c r="QTD18" s="247"/>
      <c r="QTE18" s="247"/>
      <c r="QTF18" s="247"/>
      <c r="QTG18" s="247"/>
      <c r="QTH18" s="247"/>
      <c r="QTI18" s="247"/>
      <c r="QTJ18" s="247"/>
      <c r="QTK18" s="247"/>
      <c r="QTL18" s="247"/>
      <c r="QTM18" s="247"/>
      <c r="QTN18" s="247"/>
      <c r="QTO18" s="247"/>
      <c r="QTP18" s="247"/>
      <c r="QTQ18" s="247"/>
      <c r="QTR18" s="247"/>
      <c r="QTS18" s="247"/>
      <c r="QTT18" s="247"/>
      <c r="QTU18" s="247"/>
      <c r="QTV18" s="247"/>
      <c r="QTW18" s="247"/>
      <c r="QTX18" s="247"/>
      <c r="QTY18" s="247"/>
      <c r="QTZ18" s="247"/>
      <c r="QUA18" s="247"/>
      <c r="QUB18" s="247"/>
      <c r="QUC18" s="247"/>
      <c r="QUD18" s="247"/>
      <c r="QUE18" s="247"/>
      <c r="QUF18" s="247"/>
      <c r="QUG18" s="247"/>
      <c r="QUH18" s="247"/>
      <c r="QUI18" s="247"/>
      <c r="QUJ18" s="247"/>
      <c r="QUK18" s="247"/>
      <c r="QUL18" s="247"/>
      <c r="QUM18" s="247"/>
      <c r="QUN18" s="247"/>
      <c r="QUO18" s="247"/>
      <c r="QUP18" s="247"/>
      <c r="QUQ18" s="247"/>
      <c r="QUR18" s="247"/>
      <c r="QUS18" s="247"/>
      <c r="QUT18" s="247"/>
      <c r="QUU18" s="247"/>
      <c r="QUV18" s="247"/>
      <c r="QUW18" s="247"/>
      <c r="QUX18" s="247"/>
      <c r="QUY18" s="247"/>
      <c r="QUZ18" s="247"/>
      <c r="QVA18" s="247"/>
      <c r="QVB18" s="247"/>
      <c r="QVC18" s="247"/>
      <c r="QVD18" s="247"/>
      <c r="QVE18" s="247"/>
      <c r="QVF18" s="247"/>
      <c r="QVG18" s="247"/>
      <c r="QVH18" s="247"/>
      <c r="QVI18" s="247"/>
      <c r="QVJ18" s="247"/>
      <c r="QVK18" s="247"/>
      <c r="QVL18" s="247"/>
      <c r="QVM18" s="247"/>
      <c r="QVN18" s="247"/>
      <c r="QVO18" s="247"/>
      <c r="QVP18" s="247"/>
      <c r="QVQ18" s="247"/>
      <c r="QVR18" s="247"/>
      <c r="QVS18" s="247"/>
      <c r="QVT18" s="247"/>
      <c r="QVU18" s="247"/>
      <c r="QVV18" s="247"/>
      <c r="QVW18" s="247"/>
      <c r="QVX18" s="247"/>
      <c r="QVY18" s="247"/>
      <c r="QVZ18" s="247"/>
      <c r="QWA18" s="247"/>
      <c r="QWB18" s="247"/>
      <c r="QWC18" s="247"/>
      <c r="QWD18" s="247"/>
      <c r="QWE18" s="247"/>
      <c r="QWF18" s="247"/>
      <c r="QWG18" s="247"/>
      <c r="QWH18" s="247"/>
      <c r="QWI18" s="247"/>
      <c r="QWJ18" s="247"/>
      <c r="QWK18" s="247"/>
      <c r="QWL18" s="247"/>
      <c r="QWM18" s="247"/>
      <c r="QWN18" s="247"/>
      <c r="QWO18" s="247"/>
      <c r="QWP18" s="247"/>
      <c r="QWQ18" s="247"/>
      <c r="QWR18" s="247"/>
      <c r="QWS18" s="247"/>
      <c r="QWT18" s="247"/>
      <c r="QWU18" s="247"/>
      <c r="QWV18" s="247"/>
      <c r="QWW18" s="247"/>
      <c r="QWX18" s="247"/>
      <c r="QWY18" s="247"/>
      <c r="QWZ18" s="247"/>
      <c r="QXA18" s="247"/>
      <c r="QXB18" s="247"/>
      <c r="QXC18" s="247"/>
      <c r="QXD18" s="247"/>
      <c r="QXE18" s="247"/>
      <c r="QXF18" s="247"/>
      <c r="QXG18" s="247"/>
      <c r="QXH18" s="247"/>
      <c r="QXI18" s="247"/>
      <c r="QXJ18" s="247"/>
      <c r="QXK18" s="247"/>
      <c r="QXL18" s="247"/>
      <c r="QXM18" s="247"/>
      <c r="QXN18" s="247"/>
      <c r="QXO18" s="247"/>
      <c r="QXP18" s="247"/>
      <c r="QXQ18" s="247"/>
      <c r="QXR18" s="247"/>
      <c r="QXS18" s="247"/>
      <c r="QXT18" s="247"/>
      <c r="QXU18" s="247"/>
      <c r="QXV18" s="247"/>
      <c r="QXW18" s="247"/>
      <c r="QXX18" s="247"/>
      <c r="QXY18" s="247"/>
      <c r="QXZ18" s="247"/>
      <c r="QYA18" s="247"/>
      <c r="QYB18" s="247"/>
      <c r="QYC18" s="247"/>
      <c r="QYD18" s="247"/>
      <c r="QYE18" s="247"/>
      <c r="QYF18" s="247"/>
      <c r="QYG18" s="247"/>
      <c r="QYH18" s="247"/>
      <c r="QYI18" s="247"/>
      <c r="QYJ18" s="247"/>
      <c r="QYK18" s="247"/>
      <c r="QYL18" s="247"/>
      <c r="QYM18" s="247"/>
      <c r="QYN18" s="247"/>
      <c r="QYO18" s="247"/>
      <c r="QYP18" s="247"/>
      <c r="QYQ18" s="247"/>
      <c r="QYR18" s="247"/>
      <c r="QYS18" s="247"/>
      <c r="QYT18" s="247"/>
      <c r="QYU18" s="247"/>
      <c r="QYV18" s="247"/>
      <c r="QYW18" s="247"/>
      <c r="QYX18" s="247"/>
      <c r="QYY18" s="247"/>
      <c r="QYZ18" s="247"/>
      <c r="QZA18" s="247"/>
      <c r="QZB18" s="247"/>
      <c r="QZC18" s="247"/>
      <c r="QZD18" s="247"/>
      <c r="QZE18" s="247"/>
      <c r="QZF18" s="247"/>
      <c r="QZG18" s="247"/>
      <c r="QZH18" s="247"/>
      <c r="QZI18" s="247"/>
      <c r="QZJ18" s="247"/>
      <c r="QZK18" s="247"/>
      <c r="QZL18" s="247"/>
      <c r="QZM18" s="247"/>
      <c r="QZN18" s="247"/>
      <c r="QZO18" s="247"/>
      <c r="QZP18" s="247"/>
      <c r="QZQ18" s="247"/>
      <c r="QZR18" s="247"/>
      <c r="QZS18" s="247"/>
      <c r="QZT18" s="247"/>
      <c r="QZU18" s="247"/>
      <c r="QZV18" s="247"/>
      <c r="QZW18" s="247"/>
      <c r="QZX18" s="247"/>
      <c r="QZY18" s="247"/>
      <c r="QZZ18" s="247"/>
      <c r="RAA18" s="247"/>
      <c r="RAB18" s="247"/>
      <c r="RAC18" s="247"/>
      <c r="RAD18" s="247"/>
      <c r="RAE18" s="247"/>
      <c r="RAF18" s="247"/>
      <c r="RAG18" s="247"/>
      <c r="RAH18" s="247"/>
      <c r="RAI18" s="247"/>
      <c r="RAJ18" s="247"/>
      <c r="RAK18" s="247"/>
      <c r="RAL18" s="247"/>
      <c r="RAM18" s="247"/>
      <c r="RAN18" s="247"/>
      <c r="RAO18" s="247"/>
      <c r="RAP18" s="247"/>
      <c r="RAQ18" s="247"/>
      <c r="RAR18" s="247"/>
      <c r="RAS18" s="247"/>
      <c r="RAT18" s="247"/>
      <c r="RAU18" s="247"/>
      <c r="RAV18" s="247"/>
      <c r="RAW18" s="247"/>
      <c r="RAX18" s="247"/>
      <c r="RAY18" s="247"/>
      <c r="RAZ18" s="247"/>
      <c r="RBA18" s="247"/>
      <c r="RBB18" s="247"/>
      <c r="RBC18" s="247"/>
      <c r="RBD18" s="247"/>
      <c r="RBE18" s="247"/>
      <c r="RBF18" s="247"/>
      <c r="RBG18" s="247"/>
      <c r="RBH18" s="247"/>
      <c r="RBI18" s="247"/>
      <c r="RBJ18" s="247"/>
      <c r="RBK18" s="247"/>
      <c r="RBL18" s="247"/>
      <c r="RBM18" s="247"/>
      <c r="RBN18" s="247"/>
      <c r="RBO18" s="247"/>
      <c r="RBP18" s="247"/>
      <c r="RBQ18" s="247"/>
      <c r="RBR18" s="247"/>
      <c r="RBS18" s="247"/>
      <c r="RBT18" s="247"/>
      <c r="RBU18" s="247"/>
      <c r="RBV18" s="247"/>
      <c r="RBW18" s="247"/>
      <c r="RBX18" s="247"/>
      <c r="RBY18" s="247"/>
      <c r="RBZ18" s="247"/>
      <c r="RCA18" s="247"/>
      <c r="RCB18" s="247"/>
      <c r="RCC18" s="247"/>
      <c r="RCD18" s="247"/>
      <c r="RCE18" s="247"/>
      <c r="RCF18" s="247"/>
      <c r="RCG18" s="247"/>
      <c r="RCH18" s="247"/>
      <c r="RCI18" s="247"/>
      <c r="RCJ18" s="247"/>
      <c r="RCK18" s="247"/>
      <c r="RCL18" s="247"/>
      <c r="RCM18" s="247"/>
      <c r="RCN18" s="247"/>
      <c r="RCO18" s="247"/>
      <c r="RCP18" s="247"/>
      <c r="RCQ18" s="247"/>
      <c r="RCR18" s="247"/>
      <c r="RCS18" s="247"/>
      <c r="RCT18" s="247"/>
      <c r="RCU18" s="247"/>
      <c r="RCV18" s="247"/>
      <c r="RCW18" s="247"/>
      <c r="RCX18" s="247"/>
      <c r="RCY18" s="247"/>
      <c r="RCZ18" s="247"/>
      <c r="RDA18" s="247"/>
      <c r="RDB18" s="247"/>
      <c r="RDC18" s="247"/>
      <c r="RDD18" s="247"/>
      <c r="RDE18" s="247"/>
      <c r="RDF18" s="247"/>
      <c r="RDG18" s="247"/>
      <c r="RDH18" s="247"/>
      <c r="RDI18" s="247"/>
      <c r="RDJ18" s="247"/>
      <c r="RDK18" s="247"/>
      <c r="RDL18" s="247"/>
      <c r="RDM18" s="247"/>
      <c r="RDN18" s="247"/>
      <c r="RDO18" s="247"/>
      <c r="RDP18" s="247"/>
      <c r="RDQ18" s="247"/>
      <c r="RDR18" s="247"/>
      <c r="RDS18" s="247"/>
      <c r="RDT18" s="247"/>
      <c r="RDU18" s="247"/>
      <c r="RDV18" s="247"/>
      <c r="RDW18" s="247"/>
      <c r="RDX18" s="247"/>
      <c r="RDY18" s="247"/>
      <c r="RDZ18" s="247"/>
      <c r="REA18" s="247"/>
      <c r="REB18" s="247"/>
      <c r="REC18" s="247"/>
      <c r="RED18" s="247"/>
      <c r="REE18" s="247"/>
      <c r="REF18" s="247"/>
      <c r="REG18" s="247"/>
      <c r="REH18" s="247"/>
      <c r="REI18" s="247"/>
      <c r="REJ18" s="247"/>
      <c r="REK18" s="247"/>
      <c r="REL18" s="247"/>
      <c r="REM18" s="247"/>
      <c r="REN18" s="247"/>
      <c r="REO18" s="247"/>
      <c r="REP18" s="247"/>
      <c r="REQ18" s="247"/>
      <c r="RER18" s="247"/>
      <c r="RES18" s="247"/>
      <c r="RET18" s="247"/>
      <c r="REU18" s="247"/>
      <c r="REV18" s="247"/>
      <c r="REW18" s="247"/>
      <c r="REX18" s="247"/>
      <c r="REY18" s="247"/>
      <c r="REZ18" s="247"/>
      <c r="RFA18" s="247"/>
      <c r="RFB18" s="247"/>
      <c r="RFC18" s="247"/>
      <c r="RFD18" s="247"/>
      <c r="RFE18" s="247"/>
      <c r="RFF18" s="247"/>
      <c r="RFG18" s="247"/>
      <c r="RFH18" s="247"/>
      <c r="RFI18" s="247"/>
      <c r="RFJ18" s="247"/>
      <c r="RFK18" s="247"/>
      <c r="RFL18" s="247"/>
      <c r="RFM18" s="247"/>
      <c r="RFN18" s="247"/>
      <c r="RFO18" s="247"/>
      <c r="RFP18" s="247"/>
      <c r="RFQ18" s="247"/>
      <c r="RFR18" s="247"/>
      <c r="RFS18" s="247"/>
      <c r="RFT18" s="247"/>
      <c r="RFU18" s="247"/>
      <c r="RFV18" s="247"/>
      <c r="RFW18" s="247"/>
      <c r="RFX18" s="247"/>
      <c r="RFY18" s="247"/>
      <c r="RFZ18" s="247"/>
      <c r="RGA18" s="247"/>
      <c r="RGB18" s="247"/>
      <c r="RGC18" s="247"/>
      <c r="RGD18" s="247"/>
      <c r="RGE18" s="247"/>
      <c r="RGF18" s="247"/>
      <c r="RGG18" s="247"/>
      <c r="RGH18" s="247"/>
      <c r="RGI18" s="247"/>
      <c r="RGJ18" s="247"/>
      <c r="RGK18" s="247"/>
      <c r="RGL18" s="247"/>
      <c r="RGM18" s="247"/>
      <c r="RGN18" s="247"/>
      <c r="RGO18" s="247"/>
      <c r="RGP18" s="247"/>
      <c r="RGQ18" s="247"/>
      <c r="RGR18" s="247"/>
      <c r="RGS18" s="247"/>
      <c r="RGT18" s="247"/>
      <c r="RGU18" s="247"/>
      <c r="RGV18" s="247"/>
      <c r="RGW18" s="247"/>
      <c r="RGX18" s="247"/>
      <c r="RGY18" s="247"/>
      <c r="RGZ18" s="247"/>
      <c r="RHA18" s="247"/>
      <c r="RHB18" s="247"/>
      <c r="RHC18" s="247"/>
      <c r="RHD18" s="247"/>
      <c r="RHE18" s="247"/>
      <c r="RHF18" s="247"/>
      <c r="RHG18" s="247"/>
      <c r="RHH18" s="247"/>
      <c r="RHI18" s="247"/>
      <c r="RHJ18" s="247"/>
      <c r="RHK18" s="247"/>
      <c r="RHL18" s="247"/>
      <c r="RHM18" s="247"/>
      <c r="RHN18" s="247"/>
      <c r="RHO18" s="247"/>
      <c r="RHP18" s="247"/>
      <c r="RHQ18" s="247"/>
      <c r="RHR18" s="247"/>
      <c r="RHS18" s="247"/>
      <c r="RHT18" s="247"/>
      <c r="RHU18" s="247"/>
      <c r="RHV18" s="247"/>
      <c r="RHW18" s="247"/>
      <c r="RHX18" s="247"/>
      <c r="RHY18" s="247"/>
      <c r="RHZ18" s="247"/>
      <c r="RIA18" s="247"/>
      <c r="RIB18" s="247"/>
      <c r="RIC18" s="247"/>
      <c r="RID18" s="247"/>
      <c r="RIE18" s="247"/>
      <c r="RIF18" s="247"/>
      <c r="RIG18" s="247"/>
      <c r="RIH18" s="247"/>
      <c r="RII18" s="247"/>
      <c r="RIJ18" s="247"/>
      <c r="RIK18" s="247"/>
      <c r="RIL18" s="247"/>
      <c r="RIM18" s="247"/>
      <c r="RIN18" s="247"/>
      <c r="RIO18" s="247"/>
      <c r="RIP18" s="247"/>
      <c r="RIQ18" s="247"/>
      <c r="RIR18" s="247"/>
      <c r="RIS18" s="247"/>
      <c r="RIT18" s="247"/>
      <c r="RIU18" s="247"/>
      <c r="RIV18" s="247"/>
      <c r="RIW18" s="247"/>
      <c r="RIX18" s="247"/>
      <c r="RIY18" s="247"/>
      <c r="RIZ18" s="247"/>
      <c r="RJA18" s="247"/>
      <c r="RJB18" s="247"/>
      <c r="RJC18" s="247"/>
      <c r="RJD18" s="247"/>
      <c r="RJE18" s="247"/>
      <c r="RJF18" s="247"/>
      <c r="RJG18" s="247"/>
      <c r="RJH18" s="247"/>
      <c r="RJI18" s="247"/>
      <c r="RJJ18" s="247"/>
      <c r="RJK18" s="247"/>
      <c r="RJL18" s="247"/>
      <c r="RJM18" s="247"/>
      <c r="RJN18" s="247"/>
      <c r="RJO18" s="247"/>
      <c r="RJP18" s="247"/>
      <c r="RJQ18" s="247"/>
      <c r="RJR18" s="247"/>
      <c r="RJS18" s="247"/>
      <c r="RJT18" s="247"/>
      <c r="RJU18" s="247"/>
      <c r="RJV18" s="247"/>
      <c r="RJW18" s="247"/>
      <c r="RJX18" s="247"/>
      <c r="RJY18" s="247"/>
      <c r="RJZ18" s="247"/>
      <c r="RKA18" s="247"/>
      <c r="RKB18" s="247"/>
      <c r="RKC18" s="247"/>
      <c r="RKD18" s="247"/>
      <c r="RKE18" s="247"/>
      <c r="RKF18" s="247"/>
      <c r="RKG18" s="247"/>
      <c r="RKH18" s="247"/>
      <c r="RKI18" s="247"/>
      <c r="RKJ18" s="247"/>
      <c r="RKK18" s="247"/>
      <c r="RKL18" s="247"/>
      <c r="RKM18" s="247"/>
      <c r="RKN18" s="247"/>
      <c r="RKO18" s="247"/>
      <c r="RKP18" s="247"/>
      <c r="RKQ18" s="247"/>
      <c r="RKR18" s="247"/>
      <c r="RKS18" s="247"/>
      <c r="RKT18" s="247"/>
      <c r="RKU18" s="247"/>
      <c r="RKV18" s="247"/>
      <c r="RKW18" s="247"/>
      <c r="RKX18" s="247"/>
      <c r="RKY18" s="247"/>
      <c r="RKZ18" s="247"/>
      <c r="RLA18" s="247"/>
      <c r="RLB18" s="247"/>
      <c r="RLC18" s="247"/>
      <c r="RLD18" s="247"/>
      <c r="RLE18" s="247"/>
      <c r="RLF18" s="247"/>
      <c r="RLG18" s="247"/>
      <c r="RLH18" s="247"/>
      <c r="RLI18" s="247"/>
      <c r="RLJ18" s="247"/>
      <c r="RLK18" s="247"/>
      <c r="RLL18" s="247"/>
      <c r="RLM18" s="247"/>
      <c r="RLN18" s="247"/>
      <c r="RLO18" s="247"/>
      <c r="RLP18" s="247"/>
      <c r="RLQ18" s="247"/>
      <c r="RLR18" s="247"/>
      <c r="RLS18" s="247"/>
      <c r="RLT18" s="247"/>
      <c r="RLU18" s="247"/>
      <c r="RLV18" s="247"/>
      <c r="RLW18" s="247"/>
      <c r="RLX18" s="247"/>
      <c r="RLY18" s="247"/>
      <c r="RLZ18" s="247"/>
      <c r="RMA18" s="247"/>
      <c r="RMB18" s="247"/>
      <c r="RMC18" s="247"/>
      <c r="RMD18" s="247"/>
      <c r="RME18" s="247"/>
      <c r="RMF18" s="247"/>
      <c r="RMG18" s="247"/>
      <c r="RMH18" s="247"/>
      <c r="RMI18" s="247"/>
      <c r="RMJ18" s="247"/>
      <c r="RMK18" s="247"/>
      <c r="RML18" s="247"/>
      <c r="RMM18" s="247"/>
      <c r="RMN18" s="247"/>
      <c r="RMO18" s="247"/>
      <c r="RMP18" s="247"/>
      <c r="RMQ18" s="247"/>
      <c r="RMR18" s="247"/>
      <c r="RMS18" s="247"/>
      <c r="RMT18" s="247"/>
      <c r="RMU18" s="247"/>
      <c r="RMV18" s="247"/>
      <c r="RMW18" s="247"/>
      <c r="RMX18" s="247"/>
      <c r="RMY18" s="247"/>
      <c r="RMZ18" s="247"/>
      <c r="RNA18" s="247"/>
      <c r="RNB18" s="247"/>
      <c r="RNC18" s="247"/>
      <c r="RND18" s="247"/>
      <c r="RNE18" s="247"/>
      <c r="RNF18" s="247"/>
      <c r="RNG18" s="247"/>
      <c r="RNH18" s="247"/>
      <c r="RNI18" s="247"/>
      <c r="RNJ18" s="247"/>
      <c r="RNK18" s="247"/>
      <c r="RNL18" s="247"/>
      <c r="RNM18" s="247"/>
      <c r="RNN18" s="247"/>
      <c r="RNO18" s="247"/>
      <c r="RNP18" s="247"/>
      <c r="RNQ18" s="247"/>
      <c r="RNR18" s="247"/>
      <c r="RNS18" s="247"/>
      <c r="RNT18" s="247"/>
      <c r="RNU18" s="247"/>
      <c r="RNV18" s="247"/>
      <c r="RNW18" s="247"/>
      <c r="RNX18" s="247"/>
      <c r="RNY18" s="247"/>
      <c r="RNZ18" s="247"/>
      <c r="ROA18" s="247"/>
      <c r="ROB18" s="247"/>
      <c r="ROC18" s="247"/>
      <c r="ROD18" s="247"/>
      <c r="ROE18" s="247"/>
      <c r="ROF18" s="247"/>
      <c r="ROG18" s="247"/>
      <c r="ROH18" s="247"/>
      <c r="ROI18" s="247"/>
      <c r="ROJ18" s="247"/>
      <c r="ROK18" s="247"/>
      <c r="ROL18" s="247"/>
      <c r="ROM18" s="247"/>
      <c r="RON18" s="247"/>
      <c r="ROO18" s="247"/>
      <c r="ROP18" s="247"/>
      <c r="ROQ18" s="247"/>
      <c r="ROR18" s="247"/>
      <c r="ROS18" s="247"/>
      <c r="ROT18" s="247"/>
      <c r="ROU18" s="247"/>
      <c r="ROV18" s="247"/>
      <c r="ROW18" s="247"/>
      <c r="ROX18" s="247"/>
      <c r="ROY18" s="247"/>
      <c r="ROZ18" s="247"/>
      <c r="RPA18" s="247"/>
      <c r="RPB18" s="247"/>
      <c r="RPC18" s="247"/>
      <c r="RPD18" s="247"/>
      <c r="RPE18" s="247"/>
      <c r="RPF18" s="247"/>
      <c r="RPG18" s="247"/>
      <c r="RPH18" s="247"/>
      <c r="RPI18" s="247"/>
      <c r="RPJ18" s="247"/>
      <c r="RPK18" s="247"/>
      <c r="RPL18" s="247"/>
      <c r="RPM18" s="247"/>
      <c r="RPN18" s="247"/>
      <c r="RPO18" s="247"/>
      <c r="RPP18" s="247"/>
      <c r="RPQ18" s="247"/>
      <c r="RPR18" s="247"/>
      <c r="RPS18" s="247"/>
      <c r="RPT18" s="247"/>
      <c r="RPU18" s="247"/>
      <c r="RPV18" s="247"/>
      <c r="RPW18" s="247"/>
      <c r="RPX18" s="247"/>
      <c r="RPY18" s="247"/>
      <c r="RPZ18" s="247"/>
      <c r="RQA18" s="247"/>
      <c r="RQB18" s="247"/>
      <c r="RQC18" s="247"/>
      <c r="RQD18" s="247"/>
      <c r="RQE18" s="247"/>
      <c r="RQF18" s="247"/>
      <c r="RQG18" s="247"/>
      <c r="RQH18" s="247"/>
      <c r="RQI18" s="247"/>
      <c r="RQJ18" s="247"/>
      <c r="RQK18" s="247"/>
      <c r="RQL18" s="247"/>
      <c r="RQM18" s="247"/>
      <c r="RQN18" s="247"/>
      <c r="RQO18" s="247"/>
      <c r="RQP18" s="247"/>
      <c r="RQQ18" s="247"/>
      <c r="RQR18" s="247"/>
      <c r="RQS18" s="247"/>
      <c r="RQT18" s="247"/>
      <c r="RQU18" s="247"/>
      <c r="RQV18" s="247"/>
      <c r="RQW18" s="247"/>
      <c r="RQX18" s="247"/>
      <c r="RQY18" s="247"/>
      <c r="RQZ18" s="247"/>
      <c r="RRA18" s="247"/>
      <c r="RRB18" s="247"/>
      <c r="RRC18" s="247"/>
      <c r="RRD18" s="247"/>
      <c r="RRE18" s="247"/>
      <c r="RRF18" s="247"/>
      <c r="RRG18" s="247"/>
      <c r="RRH18" s="247"/>
      <c r="RRI18" s="247"/>
      <c r="RRJ18" s="247"/>
      <c r="RRK18" s="247"/>
      <c r="RRL18" s="247"/>
      <c r="RRM18" s="247"/>
      <c r="RRN18" s="247"/>
      <c r="RRO18" s="247"/>
      <c r="RRP18" s="247"/>
      <c r="RRQ18" s="247"/>
      <c r="RRR18" s="247"/>
      <c r="RRS18" s="247"/>
      <c r="RRT18" s="247"/>
      <c r="RRU18" s="247"/>
      <c r="RRV18" s="247"/>
      <c r="RRW18" s="247"/>
      <c r="RRX18" s="247"/>
      <c r="RRY18" s="247"/>
      <c r="RRZ18" s="247"/>
      <c r="RSA18" s="247"/>
      <c r="RSB18" s="247"/>
      <c r="RSC18" s="247"/>
      <c r="RSD18" s="247"/>
      <c r="RSE18" s="247"/>
      <c r="RSF18" s="247"/>
      <c r="RSG18" s="247"/>
      <c r="RSH18" s="247"/>
      <c r="RSI18" s="247"/>
      <c r="RSJ18" s="247"/>
      <c r="RSK18" s="247"/>
      <c r="RSL18" s="247"/>
      <c r="RSM18" s="247"/>
      <c r="RSN18" s="247"/>
      <c r="RSO18" s="247"/>
      <c r="RSP18" s="247"/>
      <c r="RSQ18" s="247"/>
      <c r="RSR18" s="247"/>
      <c r="RSS18" s="247"/>
      <c r="RST18" s="247"/>
      <c r="RSU18" s="247"/>
      <c r="RSV18" s="247"/>
      <c r="RSW18" s="247"/>
      <c r="RSX18" s="247"/>
      <c r="RSY18" s="247"/>
      <c r="RSZ18" s="247"/>
      <c r="RTA18" s="247"/>
      <c r="RTB18" s="247"/>
      <c r="RTC18" s="247"/>
      <c r="RTD18" s="247"/>
      <c r="RTE18" s="247"/>
      <c r="RTF18" s="247"/>
      <c r="RTG18" s="247"/>
      <c r="RTH18" s="247"/>
      <c r="RTI18" s="247"/>
      <c r="RTJ18" s="247"/>
      <c r="RTK18" s="247"/>
      <c r="RTL18" s="247"/>
      <c r="RTM18" s="247"/>
      <c r="RTN18" s="247"/>
      <c r="RTO18" s="247"/>
      <c r="RTP18" s="247"/>
      <c r="RTQ18" s="247"/>
      <c r="RTR18" s="247"/>
      <c r="RTS18" s="247"/>
      <c r="RTT18" s="247"/>
      <c r="RTU18" s="247"/>
      <c r="RTV18" s="247"/>
      <c r="RTW18" s="247"/>
      <c r="RTX18" s="247"/>
      <c r="RTY18" s="247"/>
      <c r="RTZ18" s="247"/>
      <c r="RUA18" s="247"/>
      <c r="RUB18" s="247"/>
      <c r="RUC18" s="247"/>
      <c r="RUD18" s="247"/>
      <c r="RUE18" s="247"/>
      <c r="RUF18" s="247"/>
      <c r="RUG18" s="247"/>
      <c r="RUH18" s="247"/>
      <c r="RUI18" s="247"/>
      <c r="RUJ18" s="247"/>
      <c r="RUK18" s="247"/>
      <c r="RUL18" s="247"/>
      <c r="RUM18" s="247"/>
      <c r="RUN18" s="247"/>
      <c r="RUO18" s="247"/>
      <c r="RUP18" s="247"/>
      <c r="RUQ18" s="247"/>
      <c r="RUR18" s="247"/>
      <c r="RUS18" s="247"/>
      <c r="RUT18" s="247"/>
      <c r="RUU18" s="247"/>
      <c r="RUV18" s="247"/>
      <c r="RUW18" s="247"/>
      <c r="RUX18" s="247"/>
      <c r="RUY18" s="247"/>
      <c r="RUZ18" s="247"/>
      <c r="RVA18" s="247"/>
      <c r="RVB18" s="247"/>
      <c r="RVC18" s="247"/>
      <c r="RVD18" s="247"/>
      <c r="RVE18" s="247"/>
      <c r="RVF18" s="247"/>
      <c r="RVG18" s="247"/>
      <c r="RVH18" s="247"/>
      <c r="RVI18" s="247"/>
      <c r="RVJ18" s="247"/>
      <c r="RVK18" s="247"/>
      <c r="RVL18" s="247"/>
      <c r="RVM18" s="247"/>
      <c r="RVN18" s="247"/>
      <c r="RVO18" s="247"/>
      <c r="RVP18" s="247"/>
      <c r="RVQ18" s="247"/>
      <c r="RVR18" s="247"/>
      <c r="RVS18" s="247"/>
      <c r="RVT18" s="247"/>
      <c r="RVU18" s="247"/>
      <c r="RVV18" s="247"/>
      <c r="RVW18" s="247"/>
      <c r="RVX18" s="247"/>
      <c r="RVY18" s="247"/>
      <c r="RVZ18" s="247"/>
      <c r="RWA18" s="247"/>
      <c r="RWB18" s="247"/>
      <c r="RWC18" s="247"/>
      <c r="RWD18" s="247"/>
      <c r="RWE18" s="247"/>
      <c r="RWF18" s="247"/>
      <c r="RWG18" s="247"/>
      <c r="RWH18" s="247"/>
      <c r="RWI18" s="247"/>
      <c r="RWJ18" s="247"/>
      <c r="RWK18" s="247"/>
      <c r="RWL18" s="247"/>
      <c r="RWM18" s="247"/>
      <c r="RWN18" s="247"/>
      <c r="RWO18" s="247"/>
      <c r="RWP18" s="247"/>
      <c r="RWQ18" s="247"/>
      <c r="RWR18" s="247"/>
      <c r="RWS18" s="247"/>
      <c r="RWT18" s="247"/>
      <c r="RWU18" s="247"/>
      <c r="RWV18" s="247"/>
      <c r="RWW18" s="247"/>
      <c r="RWX18" s="247"/>
      <c r="RWY18" s="247"/>
      <c r="RWZ18" s="247"/>
      <c r="RXA18" s="247"/>
      <c r="RXB18" s="247"/>
      <c r="RXC18" s="247"/>
      <c r="RXD18" s="247"/>
      <c r="RXE18" s="247"/>
      <c r="RXF18" s="247"/>
      <c r="RXG18" s="247"/>
      <c r="RXH18" s="247"/>
      <c r="RXI18" s="247"/>
      <c r="RXJ18" s="247"/>
      <c r="RXK18" s="247"/>
      <c r="RXL18" s="247"/>
      <c r="RXM18" s="247"/>
      <c r="RXN18" s="247"/>
      <c r="RXO18" s="247"/>
      <c r="RXP18" s="247"/>
      <c r="RXQ18" s="247"/>
      <c r="RXR18" s="247"/>
      <c r="RXS18" s="247"/>
      <c r="RXT18" s="247"/>
      <c r="RXU18" s="247"/>
      <c r="RXV18" s="247"/>
      <c r="RXW18" s="247"/>
      <c r="RXX18" s="247"/>
      <c r="RXY18" s="247"/>
      <c r="RXZ18" s="247"/>
      <c r="RYA18" s="247"/>
      <c r="RYB18" s="247"/>
      <c r="RYC18" s="247"/>
      <c r="RYD18" s="247"/>
      <c r="RYE18" s="247"/>
      <c r="RYF18" s="247"/>
      <c r="RYG18" s="247"/>
      <c r="RYH18" s="247"/>
      <c r="RYI18" s="247"/>
      <c r="RYJ18" s="247"/>
      <c r="RYK18" s="247"/>
      <c r="RYL18" s="247"/>
      <c r="RYM18" s="247"/>
      <c r="RYN18" s="247"/>
      <c r="RYO18" s="247"/>
      <c r="RYP18" s="247"/>
      <c r="RYQ18" s="247"/>
      <c r="RYR18" s="247"/>
      <c r="RYS18" s="247"/>
      <c r="RYT18" s="247"/>
      <c r="RYU18" s="247"/>
      <c r="RYV18" s="247"/>
      <c r="RYW18" s="247"/>
      <c r="RYX18" s="247"/>
      <c r="RYY18" s="247"/>
      <c r="RYZ18" s="247"/>
      <c r="RZA18" s="247"/>
      <c r="RZB18" s="247"/>
      <c r="RZC18" s="247"/>
      <c r="RZD18" s="247"/>
      <c r="RZE18" s="247"/>
      <c r="RZF18" s="247"/>
      <c r="RZG18" s="247"/>
      <c r="RZH18" s="247"/>
      <c r="RZI18" s="247"/>
      <c r="RZJ18" s="247"/>
      <c r="RZK18" s="247"/>
      <c r="RZL18" s="247"/>
      <c r="RZM18" s="247"/>
      <c r="RZN18" s="247"/>
      <c r="RZO18" s="247"/>
      <c r="RZP18" s="247"/>
      <c r="RZQ18" s="247"/>
      <c r="RZR18" s="247"/>
      <c r="RZS18" s="247"/>
      <c r="RZT18" s="247"/>
      <c r="RZU18" s="247"/>
      <c r="RZV18" s="247"/>
      <c r="RZW18" s="247"/>
      <c r="RZX18" s="247"/>
      <c r="RZY18" s="247"/>
      <c r="RZZ18" s="247"/>
      <c r="SAA18" s="247"/>
      <c r="SAB18" s="247"/>
      <c r="SAC18" s="247"/>
      <c r="SAD18" s="247"/>
      <c r="SAE18" s="247"/>
      <c r="SAF18" s="247"/>
      <c r="SAG18" s="247"/>
      <c r="SAH18" s="247"/>
      <c r="SAI18" s="247"/>
      <c r="SAJ18" s="247"/>
      <c r="SAK18" s="247"/>
      <c r="SAL18" s="247"/>
      <c r="SAM18" s="247"/>
      <c r="SAN18" s="247"/>
      <c r="SAO18" s="247"/>
      <c r="SAP18" s="247"/>
      <c r="SAQ18" s="247"/>
      <c r="SAR18" s="247"/>
      <c r="SAS18" s="247"/>
      <c r="SAT18" s="247"/>
      <c r="SAU18" s="247"/>
      <c r="SAV18" s="247"/>
      <c r="SAW18" s="247"/>
      <c r="SAX18" s="247"/>
      <c r="SAY18" s="247"/>
      <c r="SAZ18" s="247"/>
      <c r="SBA18" s="247"/>
      <c r="SBB18" s="247"/>
      <c r="SBC18" s="247"/>
      <c r="SBD18" s="247"/>
      <c r="SBE18" s="247"/>
      <c r="SBF18" s="247"/>
      <c r="SBG18" s="247"/>
      <c r="SBH18" s="247"/>
      <c r="SBI18" s="247"/>
      <c r="SBJ18" s="247"/>
      <c r="SBK18" s="247"/>
      <c r="SBL18" s="247"/>
      <c r="SBM18" s="247"/>
      <c r="SBN18" s="247"/>
      <c r="SBO18" s="247"/>
      <c r="SBP18" s="247"/>
      <c r="SBQ18" s="247"/>
      <c r="SBR18" s="247"/>
      <c r="SBS18" s="247"/>
      <c r="SBT18" s="247"/>
      <c r="SBU18" s="247"/>
      <c r="SBV18" s="247"/>
      <c r="SBW18" s="247"/>
      <c r="SBX18" s="247"/>
      <c r="SBY18" s="247"/>
      <c r="SBZ18" s="247"/>
      <c r="SCA18" s="247"/>
      <c r="SCB18" s="247"/>
      <c r="SCC18" s="247"/>
      <c r="SCD18" s="247"/>
      <c r="SCE18" s="247"/>
      <c r="SCF18" s="247"/>
      <c r="SCG18" s="247"/>
      <c r="SCH18" s="247"/>
      <c r="SCI18" s="247"/>
      <c r="SCJ18" s="247"/>
      <c r="SCK18" s="247"/>
      <c r="SCL18" s="247"/>
      <c r="SCM18" s="247"/>
      <c r="SCN18" s="247"/>
      <c r="SCO18" s="247"/>
      <c r="SCP18" s="247"/>
      <c r="SCQ18" s="247"/>
      <c r="SCR18" s="247"/>
      <c r="SCS18" s="247"/>
      <c r="SCT18" s="247"/>
      <c r="SCU18" s="247"/>
      <c r="SCV18" s="247"/>
      <c r="SCW18" s="247"/>
      <c r="SCX18" s="247"/>
      <c r="SCY18" s="247"/>
      <c r="SCZ18" s="247"/>
      <c r="SDA18" s="247"/>
      <c r="SDB18" s="247"/>
      <c r="SDC18" s="247"/>
      <c r="SDD18" s="247"/>
      <c r="SDE18" s="247"/>
      <c r="SDF18" s="247"/>
      <c r="SDG18" s="247"/>
      <c r="SDH18" s="247"/>
      <c r="SDI18" s="247"/>
      <c r="SDJ18" s="247"/>
      <c r="SDK18" s="247"/>
      <c r="SDL18" s="247"/>
      <c r="SDM18" s="247"/>
      <c r="SDN18" s="247"/>
      <c r="SDO18" s="247"/>
      <c r="SDP18" s="247"/>
      <c r="SDQ18" s="247"/>
      <c r="SDR18" s="247"/>
      <c r="SDS18" s="247"/>
      <c r="SDT18" s="247"/>
      <c r="SDU18" s="247"/>
      <c r="SDV18" s="247"/>
      <c r="SDW18" s="247"/>
      <c r="SDX18" s="247"/>
      <c r="SDY18" s="247"/>
      <c r="SDZ18" s="247"/>
      <c r="SEA18" s="247"/>
      <c r="SEB18" s="247"/>
      <c r="SEC18" s="247"/>
      <c r="SED18" s="247"/>
      <c r="SEE18" s="247"/>
      <c r="SEF18" s="247"/>
      <c r="SEG18" s="247"/>
      <c r="SEH18" s="247"/>
      <c r="SEI18" s="247"/>
      <c r="SEJ18" s="247"/>
      <c r="SEK18" s="247"/>
      <c r="SEL18" s="247"/>
      <c r="SEM18" s="247"/>
      <c r="SEN18" s="247"/>
      <c r="SEO18" s="247"/>
      <c r="SEP18" s="247"/>
      <c r="SEQ18" s="247"/>
      <c r="SER18" s="247"/>
      <c r="SES18" s="247"/>
      <c r="SET18" s="247"/>
      <c r="SEU18" s="247"/>
      <c r="SEV18" s="247"/>
      <c r="SEW18" s="247"/>
      <c r="SEX18" s="247"/>
      <c r="SEY18" s="247"/>
      <c r="SEZ18" s="247"/>
      <c r="SFA18" s="247"/>
      <c r="SFB18" s="247"/>
      <c r="SFC18" s="247"/>
      <c r="SFD18" s="247"/>
      <c r="SFE18" s="247"/>
      <c r="SFF18" s="247"/>
      <c r="SFG18" s="247"/>
      <c r="SFH18" s="247"/>
      <c r="SFI18" s="247"/>
      <c r="SFJ18" s="247"/>
      <c r="SFK18" s="247"/>
      <c r="SFL18" s="247"/>
      <c r="SFM18" s="247"/>
      <c r="SFN18" s="247"/>
      <c r="SFO18" s="247"/>
      <c r="SFP18" s="247"/>
      <c r="SFQ18" s="247"/>
      <c r="SFR18" s="247"/>
      <c r="SFS18" s="247"/>
      <c r="SFT18" s="247"/>
      <c r="SFU18" s="247"/>
      <c r="SFV18" s="247"/>
      <c r="SFW18" s="247"/>
      <c r="SFX18" s="247"/>
      <c r="SFY18" s="247"/>
      <c r="SFZ18" s="247"/>
      <c r="SGA18" s="247"/>
      <c r="SGB18" s="247"/>
      <c r="SGC18" s="247"/>
      <c r="SGD18" s="247"/>
      <c r="SGE18" s="247"/>
      <c r="SGF18" s="247"/>
      <c r="SGG18" s="247"/>
      <c r="SGH18" s="247"/>
      <c r="SGI18" s="247"/>
      <c r="SGJ18" s="247"/>
      <c r="SGK18" s="247"/>
      <c r="SGL18" s="247"/>
      <c r="SGM18" s="247"/>
      <c r="SGN18" s="247"/>
      <c r="SGO18" s="247"/>
      <c r="SGP18" s="247"/>
      <c r="SGQ18" s="247"/>
      <c r="SGR18" s="247"/>
      <c r="SGS18" s="247"/>
      <c r="SGT18" s="247"/>
      <c r="SGU18" s="247"/>
      <c r="SGV18" s="247"/>
      <c r="SGW18" s="247"/>
      <c r="SGX18" s="247"/>
      <c r="SGY18" s="247"/>
      <c r="SGZ18" s="247"/>
      <c r="SHA18" s="247"/>
      <c r="SHB18" s="247"/>
      <c r="SHC18" s="247"/>
      <c r="SHD18" s="247"/>
      <c r="SHE18" s="247"/>
      <c r="SHF18" s="247"/>
      <c r="SHG18" s="247"/>
      <c r="SHH18" s="247"/>
      <c r="SHI18" s="247"/>
      <c r="SHJ18" s="247"/>
      <c r="SHK18" s="247"/>
      <c r="SHL18" s="247"/>
      <c r="SHM18" s="247"/>
      <c r="SHN18" s="247"/>
      <c r="SHO18" s="247"/>
      <c r="SHP18" s="247"/>
      <c r="SHQ18" s="247"/>
      <c r="SHR18" s="247"/>
      <c r="SHS18" s="247"/>
      <c r="SHT18" s="247"/>
      <c r="SHU18" s="247"/>
      <c r="SHV18" s="247"/>
      <c r="SHW18" s="247"/>
      <c r="SHX18" s="247"/>
      <c r="SHY18" s="247"/>
      <c r="SHZ18" s="247"/>
      <c r="SIA18" s="247"/>
      <c r="SIB18" s="247"/>
      <c r="SIC18" s="247"/>
      <c r="SID18" s="247"/>
      <c r="SIE18" s="247"/>
      <c r="SIF18" s="247"/>
      <c r="SIG18" s="247"/>
      <c r="SIH18" s="247"/>
      <c r="SII18" s="247"/>
      <c r="SIJ18" s="247"/>
      <c r="SIK18" s="247"/>
      <c r="SIL18" s="247"/>
      <c r="SIM18" s="247"/>
      <c r="SIN18" s="247"/>
      <c r="SIO18" s="247"/>
      <c r="SIP18" s="247"/>
      <c r="SIQ18" s="247"/>
      <c r="SIR18" s="247"/>
      <c r="SIS18" s="247"/>
      <c r="SIT18" s="247"/>
      <c r="SIU18" s="247"/>
      <c r="SIV18" s="247"/>
      <c r="SIW18" s="247"/>
      <c r="SIX18" s="247"/>
      <c r="SIY18" s="247"/>
      <c r="SIZ18" s="247"/>
      <c r="SJA18" s="247"/>
      <c r="SJB18" s="247"/>
      <c r="SJC18" s="247"/>
      <c r="SJD18" s="247"/>
      <c r="SJE18" s="247"/>
      <c r="SJF18" s="247"/>
      <c r="SJG18" s="247"/>
      <c r="SJH18" s="247"/>
      <c r="SJI18" s="247"/>
      <c r="SJJ18" s="247"/>
      <c r="SJK18" s="247"/>
      <c r="SJL18" s="247"/>
      <c r="SJM18" s="247"/>
      <c r="SJN18" s="247"/>
      <c r="SJO18" s="247"/>
      <c r="SJP18" s="247"/>
      <c r="SJQ18" s="247"/>
      <c r="SJR18" s="247"/>
      <c r="SJS18" s="247"/>
      <c r="SJT18" s="247"/>
      <c r="SJU18" s="247"/>
      <c r="SJV18" s="247"/>
      <c r="SJW18" s="247"/>
      <c r="SJX18" s="247"/>
      <c r="SJY18" s="247"/>
      <c r="SJZ18" s="247"/>
      <c r="SKA18" s="247"/>
      <c r="SKB18" s="247"/>
      <c r="SKC18" s="247"/>
      <c r="SKD18" s="247"/>
      <c r="SKE18" s="247"/>
      <c r="SKF18" s="247"/>
      <c r="SKG18" s="247"/>
      <c r="SKH18" s="247"/>
      <c r="SKI18" s="247"/>
      <c r="SKJ18" s="247"/>
      <c r="SKK18" s="247"/>
      <c r="SKL18" s="247"/>
      <c r="SKM18" s="247"/>
      <c r="SKN18" s="247"/>
      <c r="SKO18" s="247"/>
      <c r="SKP18" s="247"/>
      <c r="SKQ18" s="247"/>
      <c r="SKR18" s="247"/>
      <c r="SKS18" s="247"/>
      <c r="SKT18" s="247"/>
      <c r="SKU18" s="247"/>
      <c r="SKV18" s="247"/>
      <c r="SKW18" s="247"/>
      <c r="SKX18" s="247"/>
      <c r="SKY18" s="247"/>
      <c r="SKZ18" s="247"/>
      <c r="SLA18" s="247"/>
      <c r="SLB18" s="247"/>
      <c r="SLC18" s="247"/>
      <c r="SLD18" s="247"/>
      <c r="SLE18" s="247"/>
      <c r="SLF18" s="247"/>
      <c r="SLG18" s="247"/>
      <c r="SLH18" s="247"/>
      <c r="SLI18" s="247"/>
      <c r="SLJ18" s="247"/>
      <c r="SLK18" s="247"/>
      <c r="SLL18" s="247"/>
      <c r="SLM18" s="247"/>
      <c r="SLN18" s="247"/>
      <c r="SLO18" s="247"/>
      <c r="SLP18" s="247"/>
      <c r="SLQ18" s="247"/>
      <c r="SLR18" s="247"/>
      <c r="SLS18" s="247"/>
      <c r="SLT18" s="247"/>
      <c r="SLU18" s="247"/>
      <c r="SLV18" s="247"/>
      <c r="SLW18" s="247"/>
      <c r="SLX18" s="247"/>
      <c r="SLY18" s="247"/>
      <c r="SLZ18" s="247"/>
      <c r="SMA18" s="247"/>
      <c r="SMB18" s="247"/>
      <c r="SMC18" s="247"/>
      <c r="SMD18" s="247"/>
      <c r="SME18" s="247"/>
      <c r="SMF18" s="247"/>
      <c r="SMG18" s="247"/>
      <c r="SMH18" s="247"/>
      <c r="SMI18" s="247"/>
      <c r="SMJ18" s="247"/>
      <c r="SMK18" s="247"/>
      <c r="SML18" s="247"/>
      <c r="SMM18" s="247"/>
      <c r="SMN18" s="247"/>
      <c r="SMO18" s="247"/>
      <c r="SMP18" s="247"/>
      <c r="SMQ18" s="247"/>
      <c r="SMR18" s="247"/>
      <c r="SMS18" s="247"/>
      <c r="SMT18" s="247"/>
      <c r="SMU18" s="247"/>
      <c r="SMV18" s="247"/>
      <c r="SMW18" s="247"/>
      <c r="SMX18" s="247"/>
      <c r="SMY18" s="247"/>
      <c r="SMZ18" s="247"/>
      <c r="SNA18" s="247"/>
      <c r="SNB18" s="247"/>
      <c r="SNC18" s="247"/>
      <c r="SND18" s="247"/>
      <c r="SNE18" s="247"/>
      <c r="SNF18" s="247"/>
      <c r="SNG18" s="247"/>
      <c r="SNH18" s="247"/>
      <c r="SNI18" s="247"/>
      <c r="SNJ18" s="247"/>
      <c r="SNK18" s="247"/>
      <c r="SNL18" s="247"/>
      <c r="SNM18" s="247"/>
      <c r="SNN18" s="247"/>
      <c r="SNO18" s="247"/>
      <c r="SNP18" s="247"/>
      <c r="SNQ18" s="247"/>
      <c r="SNR18" s="247"/>
      <c r="SNS18" s="247"/>
      <c r="SNT18" s="247"/>
      <c r="SNU18" s="247"/>
      <c r="SNV18" s="247"/>
      <c r="SNW18" s="247"/>
      <c r="SNX18" s="247"/>
      <c r="SNY18" s="247"/>
      <c r="SNZ18" s="247"/>
      <c r="SOA18" s="247"/>
      <c r="SOB18" s="247"/>
      <c r="SOC18" s="247"/>
      <c r="SOD18" s="247"/>
      <c r="SOE18" s="247"/>
      <c r="SOF18" s="247"/>
      <c r="SOG18" s="247"/>
      <c r="SOH18" s="247"/>
      <c r="SOI18" s="247"/>
      <c r="SOJ18" s="247"/>
      <c r="SOK18" s="247"/>
      <c r="SOL18" s="247"/>
      <c r="SOM18" s="247"/>
      <c r="SON18" s="247"/>
      <c r="SOO18" s="247"/>
      <c r="SOP18" s="247"/>
      <c r="SOQ18" s="247"/>
      <c r="SOR18" s="247"/>
      <c r="SOS18" s="247"/>
      <c r="SOT18" s="247"/>
      <c r="SOU18" s="247"/>
      <c r="SOV18" s="247"/>
      <c r="SOW18" s="247"/>
      <c r="SOX18" s="247"/>
      <c r="SOY18" s="247"/>
      <c r="SOZ18" s="247"/>
      <c r="SPA18" s="247"/>
      <c r="SPB18" s="247"/>
      <c r="SPC18" s="247"/>
      <c r="SPD18" s="247"/>
      <c r="SPE18" s="247"/>
      <c r="SPF18" s="247"/>
      <c r="SPG18" s="247"/>
      <c r="SPH18" s="247"/>
      <c r="SPI18" s="247"/>
      <c r="SPJ18" s="247"/>
      <c r="SPK18" s="247"/>
      <c r="SPL18" s="247"/>
      <c r="SPM18" s="247"/>
      <c r="SPN18" s="247"/>
      <c r="SPO18" s="247"/>
      <c r="SPP18" s="247"/>
      <c r="SPQ18" s="247"/>
      <c r="SPR18" s="247"/>
      <c r="SPS18" s="247"/>
      <c r="SPT18" s="247"/>
      <c r="SPU18" s="247"/>
      <c r="SPV18" s="247"/>
      <c r="SPW18" s="247"/>
      <c r="SPX18" s="247"/>
      <c r="SPY18" s="247"/>
      <c r="SPZ18" s="247"/>
      <c r="SQA18" s="247"/>
      <c r="SQB18" s="247"/>
      <c r="SQC18" s="247"/>
      <c r="SQD18" s="247"/>
      <c r="SQE18" s="247"/>
      <c r="SQF18" s="247"/>
      <c r="SQG18" s="247"/>
      <c r="SQH18" s="247"/>
      <c r="SQI18" s="247"/>
      <c r="SQJ18" s="247"/>
      <c r="SQK18" s="247"/>
      <c r="SQL18" s="247"/>
      <c r="SQM18" s="247"/>
      <c r="SQN18" s="247"/>
      <c r="SQO18" s="247"/>
      <c r="SQP18" s="247"/>
      <c r="SQQ18" s="247"/>
      <c r="SQR18" s="247"/>
      <c r="SQS18" s="247"/>
      <c r="SQT18" s="247"/>
      <c r="SQU18" s="247"/>
      <c r="SQV18" s="247"/>
      <c r="SQW18" s="247"/>
      <c r="SQX18" s="247"/>
      <c r="SQY18" s="247"/>
      <c r="SQZ18" s="247"/>
      <c r="SRA18" s="247"/>
      <c r="SRB18" s="247"/>
      <c r="SRC18" s="247"/>
      <c r="SRD18" s="247"/>
      <c r="SRE18" s="247"/>
      <c r="SRF18" s="247"/>
      <c r="SRG18" s="247"/>
      <c r="SRH18" s="247"/>
      <c r="SRI18" s="247"/>
      <c r="SRJ18" s="247"/>
      <c r="SRK18" s="247"/>
      <c r="SRL18" s="247"/>
      <c r="SRM18" s="247"/>
      <c r="SRN18" s="247"/>
      <c r="SRO18" s="247"/>
      <c r="SRP18" s="247"/>
      <c r="SRQ18" s="247"/>
      <c r="SRR18" s="247"/>
      <c r="SRS18" s="247"/>
      <c r="SRT18" s="247"/>
      <c r="SRU18" s="247"/>
      <c r="SRV18" s="247"/>
      <c r="SRW18" s="247"/>
      <c r="SRX18" s="247"/>
      <c r="SRY18" s="247"/>
      <c r="SRZ18" s="247"/>
      <c r="SSA18" s="247"/>
      <c r="SSB18" s="247"/>
      <c r="SSC18" s="247"/>
      <c r="SSD18" s="247"/>
      <c r="SSE18" s="247"/>
      <c r="SSF18" s="247"/>
      <c r="SSG18" s="247"/>
      <c r="SSH18" s="247"/>
      <c r="SSI18" s="247"/>
      <c r="SSJ18" s="247"/>
      <c r="SSK18" s="247"/>
      <c r="SSL18" s="247"/>
      <c r="SSM18" s="247"/>
      <c r="SSN18" s="247"/>
      <c r="SSO18" s="247"/>
      <c r="SSP18" s="247"/>
      <c r="SSQ18" s="247"/>
      <c r="SSR18" s="247"/>
      <c r="SSS18" s="247"/>
      <c r="SST18" s="247"/>
      <c r="SSU18" s="247"/>
      <c r="SSV18" s="247"/>
      <c r="SSW18" s="247"/>
      <c r="SSX18" s="247"/>
      <c r="SSY18" s="247"/>
      <c r="SSZ18" s="247"/>
      <c r="STA18" s="247"/>
      <c r="STB18" s="247"/>
      <c r="STC18" s="247"/>
      <c r="STD18" s="247"/>
      <c r="STE18" s="247"/>
      <c r="STF18" s="247"/>
      <c r="STG18" s="247"/>
      <c r="STH18" s="247"/>
      <c r="STI18" s="247"/>
      <c r="STJ18" s="247"/>
      <c r="STK18" s="247"/>
      <c r="STL18" s="247"/>
      <c r="STM18" s="247"/>
      <c r="STN18" s="247"/>
      <c r="STO18" s="247"/>
      <c r="STP18" s="247"/>
      <c r="STQ18" s="247"/>
      <c r="STR18" s="247"/>
      <c r="STS18" s="247"/>
      <c r="STT18" s="247"/>
      <c r="STU18" s="247"/>
      <c r="STV18" s="247"/>
      <c r="STW18" s="247"/>
      <c r="STX18" s="247"/>
      <c r="STY18" s="247"/>
      <c r="STZ18" s="247"/>
      <c r="SUA18" s="247"/>
      <c r="SUB18" s="247"/>
      <c r="SUC18" s="247"/>
      <c r="SUD18" s="247"/>
      <c r="SUE18" s="247"/>
      <c r="SUF18" s="247"/>
      <c r="SUG18" s="247"/>
      <c r="SUH18" s="247"/>
      <c r="SUI18" s="247"/>
      <c r="SUJ18" s="247"/>
      <c r="SUK18" s="247"/>
      <c r="SUL18" s="247"/>
      <c r="SUM18" s="247"/>
      <c r="SUN18" s="247"/>
      <c r="SUO18" s="247"/>
      <c r="SUP18" s="247"/>
      <c r="SUQ18" s="247"/>
      <c r="SUR18" s="247"/>
      <c r="SUS18" s="247"/>
      <c r="SUT18" s="247"/>
      <c r="SUU18" s="247"/>
      <c r="SUV18" s="247"/>
      <c r="SUW18" s="247"/>
      <c r="SUX18" s="247"/>
      <c r="SUY18" s="247"/>
      <c r="SUZ18" s="247"/>
      <c r="SVA18" s="247"/>
      <c r="SVB18" s="247"/>
      <c r="SVC18" s="247"/>
      <c r="SVD18" s="247"/>
      <c r="SVE18" s="247"/>
      <c r="SVF18" s="247"/>
      <c r="SVG18" s="247"/>
      <c r="SVH18" s="247"/>
      <c r="SVI18" s="247"/>
      <c r="SVJ18" s="247"/>
      <c r="SVK18" s="247"/>
      <c r="SVL18" s="247"/>
      <c r="SVM18" s="247"/>
      <c r="SVN18" s="247"/>
      <c r="SVO18" s="247"/>
      <c r="SVP18" s="247"/>
      <c r="SVQ18" s="247"/>
      <c r="SVR18" s="247"/>
      <c r="SVS18" s="247"/>
      <c r="SVT18" s="247"/>
      <c r="SVU18" s="247"/>
      <c r="SVV18" s="247"/>
      <c r="SVW18" s="247"/>
      <c r="SVX18" s="247"/>
      <c r="SVY18" s="247"/>
      <c r="SVZ18" s="247"/>
      <c r="SWA18" s="247"/>
      <c r="SWB18" s="247"/>
      <c r="SWC18" s="247"/>
      <c r="SWD18" s="247"/>
      <c r="SWE18" s="247"/>
      <c r="SWF18" s="247"/>
      <c r="SWG18" s="247"/>
      <c r="SWH18" s="247"/>
      <c r="SWI18" s="247"/>
      <c r="SWJ18" s="247"/>
      <c r="SWK18" s="247"/>
      <c r="SWL18" s="247"/>
      <c r="SWM18" s="247"/>
      <c r="SWN18" s="247"/>
      <c r="SWO18" s="247"/>
      <c r="SWP18" s="247"/>
      <c r="SWQ18" s="247"/>
      <c r="SWR18" s="247"/>
      <c r="SWS18" s="247"/>
      <c r="SWT18" s="247"/>
      <c r="SWU18" s="247"/>
      <c r="SWV18" s="247"/>
      <c r="SWW18" s="247"/>
      <c r="SWX18" s="247"/>
      <c r="SWY18" s="247"/>
      <c r="SWZ18" s="247"/>
      <c r="SXA18" s="247"/>
      <c r="SXB18" s="247"/>
      <c r="SXC18" s="247"/>
      <c r="SXD18" s="247"/>
      <c r="SXE18" s="247"/>
      <c r="SXF18" s="247"/>
      <c r="SXG18" s="247"/>
      <c r="SXH18" s="247"/>
      <c r="SXI18" s="247"/>
      <c r="SXJ18" s="247"/>
      <c r="SXK18" s="247"/>
      <c r="SXL18" s="247"/>
      <c r="SXM18" s="247"/>
      <c r="SXN18" s="247"/>
      <c r="SXO18" s="247"/>
      <c r="SXP18" s="247"/>
      <c r="SXQ18" s="247"/>
      <c r="SXR18" s="247"/>
      <c r="SXS18" s="247"/>
      <c r="SXT18" s="247"/>
      <c r="SXU18" s="247"/>
      <c r="SXV18" s="247"/>
      <c r="SXW18" s="247"/>
      <c r="SXX18" s="247"/>
      <c r="SXY18" s="247"/>
      <c r="SXZ18" s="247"/>
      <c r="SYA18" s="247"/>
      <c r="SYB18" s="247"/>
      <c r="SYC18" s="247"/>
      <c r="SYD18" s="247"/>
      <c r="SYE18" s="247"/>
      <c r="SYF18" s="247"/>
      <c r="SYG18" s="247"/>
      <c r="SYH18" s="247"/>
      <c r="SYI18" s="247"/>
      <c r="SYJ18" s="247"/>
      <c r="SYK18" s="247"/>
      <c r="SYL18" s="247"/>
      <c r="SYM18" s="247"/>
      <c r="SYN18" s="247"/>
      <c r="SYO18" s="247"/>
      <c r="SYP18" s="247"/>
      <c r="SYQ18" s="247"/>
      <c r="SYR18" s="247"/>
      <c r="SYS18" s="247"/>
      <c r="SYT18" s="247"/>
      <c r="SYU18" s="247"/>
      <c r="SYV18" s="247"/>
      <c r="SYW18" s="247"/>
      <c r="SYX18" s="247"/>
      <c r="SYY18" s="247"/>
      <c r="SYZ18" s="247"/>
      <c r="SZA18" s="247"/>
      <c r="SZB18" s="247"/>
      <c r="SZC18" s="247"/>
      <c r="SZD18" s="247"/>
      <c r="SZE18" s="247"/>
      <c r="SZF18" s="247"/>
      <c r="SZG18" s="247"/>
      <c r="SZH18" s="247"/>
      <c r="SZI18" s="247"/>
      <c r="SZJ18" s="247"/>
      <c r="SZK18" s="247"/>
      <c r="SZL18" s="247"/>
      <c r="SZM18" s="247"/>
      <c r="SZN18" s="247"/>
      <c r="SZO18" s="247"/>
      <c r="SZP18" s="247"/>
      <c r="SZQ18" s="247"/>
      <c r="SZR18" s="247"/>
      <c r="SZS18" s="247"/>
      <c r="SZT18" s="247"/>
      <c r="SZU18" s="247"/>
      <c r="SZV18" s="247"/>
      <c r="SZW18" s="247"/>
      <c r="SZX18" s="247"/>
      <c r="SZY18" s="247"/>
      <c r="SZZ18" s="247"/>
      <c r="TAA18" s="247"/>
      <c r="TAB18" s="247"/>
      <c r="TAC18" s="247"/>
      <c r="TAD18" s="247"/>
      <c r="TAE18" s="247"/>
      <c r="TAF18" s="247"/>
      <c r="TAG18" s="247"/>
      <c r="TAH18" s="247"/>
      <c r="TAI18" s="247"/>
      <c r="TAJ18" s="247"/>
      <c r="TAK18" s="247"/>
      <c r="TAL18" s="247"/>
      <c r="TAM18" s="247"/>
      <c r="TAN18" s="247"/>
      <c r="TAO18" s="247"/>
      <c r="TAP18" s="247"/>
      <c r="TAQ18" s="247"/>
      <c r="TAR18" s="247"/>
      <c r="TAS18" s="247"/>
      <c r="TAT18" s="247"/>
      <c r="TAU18" s="247"/>
      <c r="TAV18" s="247"/>
      <c r="TAW18" s="247"/>
      <c r="TAX18" s="247"/>
      <c r="TAY18" s="247"/>
      <c r="TAZ18" s="247"/>
      <c r="TBA18" s="247"/>
      <c r="TBB18" s="247"/>
      <c r="TBC18" s="247"/>
      <c r="TBD18" s="247"/>
      <c r="TBE18" s="247"/>
      <c r="TBF18" s="247"/>
      <c r="TBG18" s="247"/>
      <c r="TBH18" s="247"/>
      <c r="TBI18" s="247"/>
      <c r="TBJ18" s="247"/>
      <c r="TBK18" s="247"/>
      <c r="TBL18" s="247"/>
      <c r="TBM18" s="247"/>
      <c r="TBN18" s="247"/>
      <c r="TBO18" s="247"/>
      <c r="TBP18" s="247"/>
      <c r="TBQ18" s="247"/>
      <c r="TBR18" s="247"/>
      <c r="TBS18" s="247"/>
      <c r="TBT18" s="247"/>
      <c r="TBU18" s="247"/>
      <c r="TBV18" s="247"/>
      <c r="TBW18" s="247"/>
      <c r="TBX18" s="247"/>
      <c r="TBY18" s="247"/>
      <c r="TBZ18" s="247"/>
      <c r="TCA18" s="247"/>
      <c r="TCB18" s="247"/>
      <c r="TCC18" s="247"/>
      <c r="TCD18" s="247"/>
      <c r="TCE18" s="247"/>
      <c r="TCF18" s="247"/>
      <c r="TCG18" s="247"/>
      <c r="TCH18" s="247"/>
      <c r="TCI18" s="247"/>
      <c r="TCJ18" s="247"/>
      <c r="TCK18" s="247"/>
      <c r="TCL18" s="247"/>
      <c r="TCM18" s="247"/>
      <c r="TCN18" s="247"/>
      <c r="TCO18" s="247"/>
      <c r="TCP18" s="247"/>
      <c r="TCQ18" s="247"/>
      <c r="TCR18" s="247"/>
      <c r="TCS18" s="247"/>
      <c r="TCT18" s="247"/>
      <c r="TCU18" s="247"/>
      <c r="TCV18" s="247"/>
      <c r="TCW18" s="247"/>
      <c r="TCX18" s="247"/>
      <c r="TCY18" s="247"/>
      <c r="TCZ18" s="247"/>
      <c r="TDA18" s="247"/>
      <c r="TDB18" s="247"/>
      <c r="TDC18" s="247"/>
      <c r="TDD18" s="247"/>
      <c r="TDE18" s="247"/>
      <c r="TDF18" s="247"/>
      <c r="TDG18" s="247"/>
      <c r="TDH18" s="247"/>
      <c r="TDI18" s="247"/>
      <c r="TDJ18" s="247"/>
      <c r="TDK18" s="247"/>
      <c r="TDL18" s="247"/>
      <c r="TDM18" s="247"/>
      <c r="TDN18" s="247"/>
      <c r="TDO18" s="247"/>
      <c r="TDP18" s="247"/>
      <c r="TDQ18" s="247"/>
      <c r="TDR18" s="247"/>
      <c r="TDS18" s="247"/>
      <c r="TDT18" s="247"/>
      <c r="TDU18" s="247"/>
      <c r="TDV18" s="247"/>
      <c r="TDW18" s="247"/>
      <c r="TDX18" s="247"/>
      <c r="TDY18" s="247"/>
      <c r="TDZ18" s="247"/>
      <c r="TEA18" s="247"/>
      <c r="TEB18" s="247"/>
      <c r="TEC18" s="247"/>
      <c r="TED18" s="247"/>
      <c r="TEE18" s="247"/>
      <c r="TEF18" s="247"/>
      <c r="TEG18" s="247"/>
      <c r="TEH18" s="247"/>
      <c r="TEI18" s="247"/>
      <c r="TEJ18" s="247"/>
      <c r="TEK18" s="247"/>
      <c r="TEL18" s="247"/>
      <c r="TEM18" s="247"/>
      <c r="TEN18" s="247"/>
      <c r="TEO18" s="247"/>
      <c r="TEP18" s="247"/>
      <c r="TEQ18" s="247"/>
      <c r="TER18" s="247"/>
      <c r="TES18" s="247"/>
      <c r="TET18" s="247"/>
      <c r="TEU18" s="247"/>
      <c r="TEV18" s="247"/>
      <c r="TEW18" s="247"/>
      <c r="TEX18" s="247"/>
      <c r="TEY18" s="247"/>
      <c r="TEZ18" s="247"/>
      <c r="TFA18" s="247"/>
      <c r="TFB18" s="247"/>
      <c r="TFC18" s="247"/>
      <c r="TFD18" s="247"/>
      <c r="TFE18" s="247"/>
      <c r="TFF18" s="247"/>
      <c r="TFG18" s="247"/>
      <c r="TFH18" s="247"/>
      <c r="TFI18" s="247"/>
      <c r="TFJ18" s="247"/>
      <c r="TFK18" s="247"/>
      <c r="TFL18" s="247"/>
      <c r="TFM18" s="247"/>
      <c r="TFN18" s="247"/>
      <c r="TFO18" s="247"/>
      <c r="TFP18" s="247"/>
      <c r="TFQ18" s="247"/>
      <c r="TFR18" s="247"/>
      <c r="TFS18" s="247"/>
      <c r="TFT18" s="247"/>
      <c r="TFU18" s="247"/>
      <c r="TFV18" s="247"/>
      <c r="TFW18" s="247"/>
      <c r="TFX18" s="247"/>
      <c r="TFY18" s="247"/>
      <c r="TFZ18" s="247"/>
      <c r="TGA18" s="247"/>
      <c r="TGB18" s="247"/>
      <c r="TGC18" s="247"/>
      <c r="TGD18" s="247"/>
      <c r="TGE18" s="247"/>
      <c r="TGF18" s="247"/>
      <c r="TGG18" s="247"/>
      <c r="TGH18" s="247"/>
      <c r="TGI18" s="247"/>
      <c r="TGJ18" s="247"/>
      <c r="TGK18" s="247"/>
      <c r="TGL18" s="247"/>
      <c r="TGM18" s="247"/>
      <c r="TGN18" s="247"/>
      <c r="TGO18" s="247"/>
      <c r="TGP18" s="247"/>
      <c r="TGQ18" s="247"/>
      <c r="TGR18" s="247"/>
      <c r="TGS18" s="247"/>
      <c r="TGT18" s="247"/>
      <c r="TGU18" s="247"/>
      <c r="TGV18" s="247"/>
      <c r="TGW18" s="247"/>
      <c r="TGX18" s="247"/>
      <c r="TGY18" s="247"/>
      <c r="TGZ18" s="247"/>
      <c r="THA18" s="247"/>
      <c r="THB18" s="247"/>
      <c r="THC18" s="247"/>
      <c r="THD18" s="247"/>
      <c r="THE18" s="247"/>
      <c r="THF18" s="247"/>
      <c r="THG18" s="247"/>
      <c r="THH18" s="247"/>
      <c r="THI18" s="247"/>
      <c r="THJ18" s="247"/>
      <c r="THK18" s="247"/>
      <c r="THL18" s="247"/>
      <c r="THM18" s="247"/>
      <c r="THN18" s="247"/>
      <c r="THO18" s="247"/>
      <c r="THP18" s="247"/>
      <c r="THQ18" s="247"/>
      <c r="THR18" s="247"/>
      <c r="THS18" s="247"/>
      <c r="THT18" s="247"/>
      <c r="THU18" s="247"/>
      <c r="THV18" s="247"/>
      <c r="THW18" s="247"/>
      <c r="THX18" s="247"/>
      <c r="THY18" s="247"/>
      <c r="THZ18" s="247"/>
      <c r="TIA18" s="247"/>
      <c r="TIB18" s="247"/>
      <c r="TIC18" s="247"/>
      <c r="TID18" s="247"/>
      <c r="TIE18" s="247"/>
      <c r="TIF18" s="247"/>
      <c r="TIG18" s="247"/>
      <c r="TIH18" s="247"/>
      <c r="TII18" s="247"/>
      <c r="TIJ18" s="247"/>
      <c r="TIK18" s="247"/>
      <c r="TIL18" s="247"/>
      <c r="TIM18" s="247"/>
      <c r="TIN18" s="247"/>
      <c r="TIO18" s="247"/>
      <c r="TIP18" s="247"/>
      <c r="TIQ18" s="247"/>
      <c r="TIR18" s="247"/>
      <c r="TIS18" s="247"/>
      <c r="TIT18" s="247"/>
      <c r="TIU18" s="247"/>
      <c r="TIV18" s="247"/>
      <c r="TIW18" s="247"/>
      <c r="TIX18" s="247"/>
      <c r="TIY18" s="247"/>
      <c r="TIZ18" s="247"/>
      <c r="TJA18" s="247"/>
      <c r="TJB18" s="247"/>
      <c r="TJC18" s="247"/>
      <c r="TJD18" s="247"/>
      <c r="TJE18" s="247"/>
      <c r="TJF18" s="247"/>
      <c r="TJG18" s="247"/>
      <c r="TJH18" s="247"/>
      <c r="TJI18" s="247"/>
      <c r="TJJ18" s="247"/>
      <c r="TJK18" s="247"/>
      <c r="TJL18" s="247"/>
      <c r="TJM18" s="247"/>
      <c r="TJN18" s="247"/>
      <c r="TJO18" s="247"/>
      <c r="TJP18" s="247"/>
      <c r="TJQ18" s="247"/>
      <c r="TJR18" s="247"/>
      <c r="TJS18" s="247"/>
      <c r="TJT18" s="247"/>
      <c r="TJU18" s="247"/>
      <c r="TJV18" s="247"/>
      <c r="TJW18" s="247"/>
      <c r="TJX18" s="247"/>
      <c r="TJY18" s="247"/>
      <c r="TJZ18" s="247"/>
      <c r="TKA18" s="247"/>
      <c r="TKB18" s="247"/>
      <c r="TKC18" s="247"/>
      <c r="TKD18" s="247"/>
      <c r="TKE18" s="247"/>
      <c r="TKF18" s="247"/>
      <c r="TKG18" s="247"/>
      <c r="TKH18" s="247"/>
      <c r="TKI18" s="247"/>
      <c r="TKJ18" s="247"/>
      <c r="TKK18" s="247"/>
      <c r="TKL18" s="247"/>
      <c r="TKM18" s="247"/>
      <c r="TKN18" s="247"/>
      <c r="TKO18" s="247"/>
      <c r="TKP18" s="247"/>
      <c r="TKQ18" s="247"/>
      <c r="TKR18" s="247"/>
      <c r="TKS18" s="247"/>
      <c r="TKT18" s="247"/>
      <c r="TKU18" s="247"/>
      <c r="TKV18" s="247"/>
      <c r="TKW18" s="247"/>
      <c r="TKX18" s="247"/>
      <c r="TKY18" s="247"/>
      <c r="TKZ18" s="247"/>
      <c r="TLA18" s="247"/>
      <c r="TLB18" s="247"/>
      <c r="TLC18" s="247"/>
      <c r="TLD18" s="247"/>
      <c r="TLE18" s="247"/>
      <c r="TLF18" s="247"/>
      <c r="TLG18" s="247"/>
      <c r="TLH18" s="247"/>
      <c r="TLI18" s="247"/>
      <c r="TLJ18" s="247"/>
      <c r="TLK18" s="247"/>
      <c r="TLL18" s="247"/>
      <c r="TLM18" s="247"/>
      <c r="TLN18" s="247"/>
      <c r="TLO18" s="247"/>
      <c r="TLP18" s="247"/>
      <c r="TLQ18" s="247"/>
      <c r="TLR18" s="247"/>
      <c r="TLS18" s="247"/>
      <c r="TLT18" s="247"/>
      <c r="TLU18" s="247"/>
      <c r="TLV18" s="247"/>
      <c r="TLW18" s="247"/>
      <c r="TLX18" s="247"/>
      <c r="TLY18" s="247"/>
      <c r="TLZ18" s="247"/>
      <c r="TMA18" s="247"/>
      <c r="TMB18" s="247"/>
      <c r="TMC18" s="247"/>
      <c r="TMD18" s="247"/>
      <c r="TME18" s="247"/>
      <c r="TMF18" s="247"/>
      <c r="TMG18" s="247"/>
      <c r="TMH18" s="247"/>
      <c r="TMI18" s="247"/>
      <c r="TMJ18" s="247"/>
      <c r="TMK18" s="247"/>
      <c r="TML18" s="247"/>
      <c r="TMM18" s="247"/>
      <c r="TMN18" s="247"/>
      <c r="TMO18" s="247"/>
      <c r="TMP18" s="247"/>
      <c r="TMQ18" s="247"/>
      <c r="TMR18" s="247"/>
      <c r="TMS18" s="247"/>
      <c r="TMT18" s="247"/>
      <c r="TMU18" s="247"/>
      <c r="TMV18" s="247"/>
      <c r="TMW18" s="247"/>
      <c r="TMX18" s="247"/>
      <c r="TMY18" s="247"/>
      <c r="TMZ18" s="247"/>
      <c r="TNA18" s="247"/>
      <c r="TNB18" s="247"/>
      <c r="TNC18" s="247"/>
      <c r="TND18" s="247"/>
      <c r="TNE18" s="247"/>
      <c r="TNF18" s="247"/>
      <c r="TNG18" s="247"/>
      <c r="TNH18" s="247"/>
      <c r="TNI18" s="247"/>
      <c r="TNJ18" s="247"/>
      <c r="TNK18" s="247"/>
      <c r="TNL18" s="247"/>
      <c r="TNM18" s="247"/>
      <c r="TNN18" s="247"/>
      <c r="TNO18" s="247"/>
      <c r="TNP18" s="247"/>
      <c r="TNQ18" s="247"/>
      <c r="TNR18" s="247"/>
      <c r="TNS18" s="247"/>
      <c r="TNT18" s="247"/>
      <c r="TNU18" s="247"/>
      <c r="TNV18" s="247"/>
      <c r="TNW18" s="247"/>
      <c r="TNX18" s="247"/>
      <c r="TNY18" s="247"/>
      <c r="TNZ18" s="247"/>
      <c r="TOA18" s="247"/>
      <c r="TOB18" s="247"/>
      <c r="TOC18" s="247"/>
      <c r="TOD18" s="247"/>
      <c r="TOE18" s="247"/>
      <c r="TOF18" s="247"/>
      <c r="TOG18" s="247"/>
      <c r="TOH18" s="247"/>
      <c r="TOI18" s="247"/>
      <c r="TOJ18" s="247"/>
      <c r="TOK18" s="247"/>
      <c r="TOL18" s="247"/>
      <c r="TOM18" s="247"/>
      <c r="TON18" s="247"/>
      <c r="TOO18" s="247"/>
      <c r="TOP18" s="247"/>
      <c r="TOQ18" s="247"/>
      <c r="TOR18" s="247"/>
      <c r="TOS18" s="247"/>
      <c r="TOT18" s="247"/>
      <c r="TOU18" s="247"/>
      <c r="TOV18" s="247"/>
      <c r="TOW18" s="247"/>
      <c r="TOX18" s="247"/>
      <c r="TOY18" s="247"/>
      <c r="TOZ18" s="247"/>
      <c r="TPA18" s="247"/>
      <c r="TPB18" s="247"/>
      <c r="TPC18" s="247"/>
      <c r="TPD18" s="247"/>
      <c r="TPE18" s="247"/>
      <c r="TPF18" s="247"/>
      <c r="TPG18" s="247"/>
      <c r="TPH18" s="247"/>
      <c r="TPI18" s="247"/>
      <c r="TPJ18" s="247"/>
      <c r="TPK18" s="247"/>
      <c r="TPL18" s="247"/>
      <c r="TPM18" s="247"/>
      <c r="TPN18" s="247"/>
      <c r="TPO18" s="247"/>
      <c r="TPP18" s="247"/>
      <c r="TPQ18" s="247"/>
      <c r="TPR18" s="247"/>
      <c r="TPS18" s="247"/>
      <c r="TPT18" s="247"/>
      <c r="TPU18" s="247"/>
      <c r="TPV18" s="247"/>
      <c r="TPW18" s="247"/>
      <c r="TPX18" s="247"/>
      <c r="TPY18" s="247"/>
      <c r="TPZ18" s="247"/>
      <c r="TQA18" s="247"/>
      <c r="TQB18" s="247"/>
      <c r="TQC18" s="247"/>
      <c r="TQD18" s="247"/>
      <c r="TQE18" s="247"/>
      <c r="TQF18" s="247"/>
      <c r="TQG18" s="247"/>
      <c r="TQH18" s="247"/>
      <c r="TQI18" s="247"/>
      <c r="TQJ18" s="247"/>
      <c r="TQK18" s="247"/>
      <c r="TQL18" s="247"/>
      <c r="TQM18" s="247"/>
      <c r="TQN18" s="247"/>
      <c r="TQO18" s="247"/>
      <c r="TQP18" s="247"/>
      <c r="TQQ18" s="247"/>
      <c r="TQR18" s="247"/>
      <c r="TQS18" s="247"/>
      <c r="TQT18" s="247"/>
      <c r="TQU18" s="247"/>
      <c r="TQV18" s="247"/>
      <c r="TQW18" s="247"/>
      <c r="TQX18" s="247"/>
      <c r="TQY18" s="247"/>
      <c r="TQZ18" s="247"/>
      <c r="TRA18" s="247"/>
      <c r="TRB18" s="247"/>
      <c r="TRC18" s="247"/>
      <c r="TRD18" s="247"/>
      <c r="TRE18" s="247"/>
      <c r="TRF18" s="247"/>
      <c r="TRG18" s="247"/>
      <c r="TRH18" s="247"/>
      <c r="TRI18" s="247"/>
      <c r="TRJ18" s="247"/>
      <c r="TRK18" s="247"/>
      <c r="TRL18" s="247"/>
      <c r="TRM18" s="247"/>
      <c r="TRN18" s="247"/>
      <c r="TRO18" s="247"/>
      <c r="TRP18" s="247"/>
      <c r="TRQ18" s="247"/>
      <c r="TRR18" s="247"/>
      <c r="TRS18" s="247"/>
      <c r="TRT18" s="247"/>
      <c r="TRU18" s="247"/>
      <c r="TRV18" s="247"/>
      <c r="TRW18" s="247"/>
      <c r="TRX18" s="247"/>
      <c r="TRY18" s="247"/>
      <c r="TRZ18" s="247"/>
      <c r="TSA18" s="247"/>
      <c r="TSB18" s="247"/>
      <c r="TSC18" s="247"/>
      <c r="TSD18" s="247"/>
      <c r="TSE18" s="247"/>
      <c r="TSF18" s="247"/>
      <c r="TSG18" s="247"/>
      <c r="TSH18" s="247"/>
      <c r="TSI18" s="247"/>
      <c r="TSJ18" s="247"/>
      <c r="TSK18" s="247"/>
      <c r="TSL18" s="247"/>
      <c r="TSM18" s="247"/>
      <c r="TSN18" s="247"/>
      <c r="TSO18" s="247"/>
      <c r="TSP18" s="247"/>
      <c r="TSQ18" s="247"/>
      <c r="TSR18" s="247"/>
      <c r="TSS18" s="247"/>
      <c r="TST18" s="247"/>
      <c r="TSU18" s="247"/>
      <c r="TSV18" s="247"/>
      <c r="TSW18" s="247"/>
      <c r="TSX18" s="247"/>
      <c r="TSY18" s="247"/>
      <c r="TSZ18" s="247"/>
      <c r="TTA18" s="247"/>
      <c r="TTB18" s="247"/>
      <c r="TTC18" s="247"/>
      <c r="TTD18" s="247"/>
      <c r="TTE18" s="247"/>
      <c r="TTF18" s="247"/>
      <c r="TTG18" s="247"/>
      <c r="TTH18" s="247"/>
      <c r="TTI18" s="247"/>
      <c r="TTJ18" s="247"/>
      <c r="TTK18" s="247"/>
      <c r="TTL18" s="247"/>
      <c r="TTM18" s="247"/>
      <c r="TTN18" s="247"/>
      <c r="TTO18" s="247"/>
      <c r="TTP18" s="247"/>
      <c r="TTQ18" s="247"/>
      <c r="TTR18" s="247"/>
      <c r="TTS18" s="247"/>
      <c r="TTT18" s="247"/>
      <c r="TTU18" s="247"/>
      <c r="TTV18" s="247"/>
      <c r="TTW18" s="247"/>
      <c r="TTX18" s="247"/>
      <c r="TTY18" s="247"/>
      <c r="TTZ18" s="247"/>
      <c r="TUA18" s="247"/>
      <c r="TUB18" s="247"/>
      <c r="TUC18" s="247"/>
      <c r="TUD18" s="247"/>
      <c r="TUE18" s="247"/>
      <c r="TUF18" s="247"/>
      <c r="TUG18" s="247"/>
      <c r="TUH18" s="247"/>
      <c r="TUI18" s="247"/>
      <c r="TUJ18" s="247"/>
      <c r="TUK18" s="247"/>
      <c r="TUL18" s="247"/>
      <c r="TUM18" s="247"/>
      <c r="TUN18" s="247"/>
      <c r="TUO18" s="247"/>
      <c r="TUP18" s="247"/>
      <c r="TUQ18" s="247"/>
      <c r="TUR18" s="247"/>
      <c r="TUS18" s="247"/>
      <c r="TUT18" s="247"/>
      <c r="TUU18" s="247"/>
      <c r="TUV18" s="247"/>
      <c r="TUW18" s="247"/>
      <c r="TUX18" s="247"/>
      <c r="TUY18" s="247"/>
      <c r="TUZ18" s="247"/>
      <c r="TVA18" s="247"/>
      <c r="TVB18" s="247"/>
      <c r="TVC18" s="247"/>
      <c r="TVD18" s="247"/>
      <c r="TVE18" s="247"/>
      <c r="TVF18" s="247"/>
      <c r="TVG18" s="247"/>
      <c r="TVH18" s="247"/>
      <c r="TVI18" s="247"/>
      <c r="TVJ18" s="247"/>
      <c r="TVK18" s="247"/>
      <c r="TVL18" s="247"/>
      <c r="TVM18" s="247"/>
      <c r="TVN18" s="247"/>
      <c r="TVO18" s="247"/>
      <c r="TVP18" s="247"/>
      <c r="TVQ18" s="247"/>
      <c r="TVR18" s="247"/>
      <c r="TVS18" s="247"/>
      <c r="TVT18" s="247"/>
      <c r="TVU18" s="247"/>
      <c r="TVV18" s="247"/>
      <c r="TVW18" s="247"/>
      <c r="TVX18" s="247"/>
      <c r="TVY18" s="247"/>
      <c r="TVZ18" s="247"/>
      <c r="TWA18" s="247"/>
      <c r="TWB18" s="247"/>
      <c r="TWC18" s="247"/>
      <c r="TWD18" s="247"/>
      <c r="TWE18" s="247"/>
      <c r="TWF18" s="247"/>
      <c r="TWG18" s="247"/>
      <c r="TWH18" s="247"/>
      <c r="TWI18" s="247"/>
      <c r="TWJ18" s="247"/>
      <c r="TWK18" s="247"/>
      <c r="TWL18" s="247"/>
      <c r="TWM18" s="247"/>
      <c r="TWN18" s="247"/>
      <c r="TWO18" s="247"/>
      <c r="TWP18" s="247"/>
      <c r="TWQ18" s="247"/>
      <c r="TWR18" s="247"/>
      <c r="TWS18" s="247"/>
      <c r="TWT18" s="247"/>
      <c r="TWU18" s="247"/>
      <c r="TWV18" s="247"/>
      <c r="TWW18" s="247"/>
      <c r="TWX18" s="247"/>
      <c r="TWY18" s="247"/>
      <c r="TWZ18" s="247"/>
      <c r="TXA18" s="247"/>
      <c r="TXB18" s="247"/>
      <c r="TXC18" s="247"/>
      <c r="TXD18" s="247"/>
      <c r="TXE18" s="247"/>
      <c r="TXF18" s="247"/>
      <c r="TXG18" s="247"/>
      <c r="TXH18" s="247"/>
      <c r="TXI18" s="247"/>
      <c r="TXJ18" s="247"/>
      <c r="TXK18" s="247"/>
      <c r="TXL18" s="247"/>
      <c r="TXM18" s="247"/>
      <c r="TXN18" s="247"/>
      <c r="TXO18" s="247"/>
      <c r="TXP18" s="247"/>
      <c r="TXQ18" s="247"/>
      <c r="TXR18" s="247"/>
      <c r="TXS18" s="247"/>
      <c r="TXT18" s="247"/>
      <c r="TXU18" s="247"/>
      <c r="TXV18" s="247"/>
      <c r="TXW18" s="247"/>
      <c r="TXX18" s="247"/>
      <c r="TXY18" s="247"/>
      <c r="TXZ18" s="247"/>
      <c r="TYA18" s="247"/>
      <c r="TYB18" s="247"/>
      <c r="TYC18" s="247"/>
      <c r="TYD18" s="247"/>
      <c r="TYE18" s="247"/>
      <c r="TYF18" s="247"/>
      <c r="TYG18" s="247"/>
      <c r="TYH18" s="247"/>
      <c r="TYI18" s="247"/>
      <c r="TYJ18" s="247"/>
      <c r="TYK18" s="247"/>
      <c r="TYL18" s="247"/>
      <c r="TYM18" s="247"/>
      <c r="TYN18" s="247"/>
      <c r="TYO18" s="247"/>
      <c r="TYP18" s="247"/>
      <c r="TYQ18" s="247"/>
      <c r="TYR18" s="247"/>
      <c r="TYS18" s="247"/>
      <c r="TYT18" s="247"/>
      <c r="TYU18" s="247"/>
      <c r="TYV18" s="247"/>
      <c r="TYW18" s="247"/>
      <c r="TYX18" s="247"/>
      <c r="TYY18" s="247"/>
      <c r="TYZ18" s="247"/>
      <c r="TZA18" s="247"/>
      <c r="TZB18" s="247"/>
      <c r="TZC18" s="247"/>
      <c r="TZD18" s="247"/>
      <c r="TZE18" s="247"/>
      <c r="TZF18" s="247"/>
      <c r="TZG18" s="247"/>
      <c r="TZH18" s="247"/>
      <c r="TZI18" s="247"/>
      <c r="TZJ18" s="247"/>
      <c r="TZK18" s="247"/>
      <c r="TZL18" s="247"/>
      <c r="TZM18" s="247"/>
      <c r="TZN18" s="247"/>
      <c r="TZO18" s="247"/>
      <c r="TZP18" s="247"/>
      <c r="TZQ18" s="247"/>
      <c r="TZR18" s="247"/>
      <c r="TZS18" s="247"/>
      <c r="TZT18" s="247"/>
      <c r="TZU18" s="247"/>
      <c r="TZV18" s="247"/>
      <c r="TZW18" s="247"/>
      <c r="TZX18" s="247"/>
      <c r="TZY18" s="247"/>
      <c r="TZZ18" s="247"/>
      <c r="UAA18" s="247"/>
      <c r="UAB18" s="247"/>
      <c r="UAC18" s="247"/>
      <c r="UAD18" s="247"/>
      <c r="UAE18" s="247"/>
      <c r="UAF18" s="247"/>
      <c r="UAG18" s="247"/>
      <c r="UAH18" s="247"/>
      <c r="UAI18" s="247"/>
      <c r="UAJ18" s="247"/>
      <c r="UAK18" s="247"/>
      <c r="UAL18" s="247"/>
      <c r="UAM18" s="247"/>
      <c r="UAN18" s="247"/>
      <c r="UAO18" s="247"/>
      <c r="UAP18" s="247"/>
      <c r="UAQ18" s="247"/>
      <c r="UAR18" s="247"/>
      <c r="UAS18" s="247"/>
      <c r="UAT18" s="247"/>
      <c r="UAU18" s="247"/>
      <c r="UAV18" s="247"/>
      <c r="UAW18" s="247"/>
      <c r="UAX18" s="247"/>
      <c r="UAY18" s="247"/>
      <c r="UAZ18" s="247"/>
      <c r="UBA18" s="247"/>
      <c r="UBB18" s="247"/>
      <c r="UBC18" s="247"/>
      <c r="UBD18" s="247"/>
      <c r="UBE18" s="247"/>
      <c r="UBF18" s="247"/>
      <c r="UBG18" s="247"/>
      <c r="UBH18" s="247"/>
      <c r="UBI18" s="247"/>
      <c r="UBJ18" s="247"/>
      <c r="UBK18" s="247"/>
      <c r="UBL18" s="247"/>
      <c r="UBM18" s="247"/>
      <c r="UBN18" s="247"/>
      <c r="UBO18" s="247"/>
      <c r="UBP18" s="247"/>
      <c r="UBQ18" s="247"/>
      <c r="UBR18" s="247"/>
      <c r="UBS18" s="247"/>
      <c r="UBT18" s="247"/>
      <c r="UBU18" s="247"/>
      <c r="UBV18" s="247"/>
      <c r="UBW18" s="247"/>
      <c r="UBX18" s="247"/>
      <c r="UBY18" s="247"/>
      <c r="UBZ18" s="247"/>
      <c r="UCA18" s="247"/>
      <c r="UCB18" s="247"/>
      <c r="UCC18" s="247"/>
      <c r="UCD18" s="247"/>
      <c r="UCE18" s="247"/>
      <c r="UCF18" s="247"/>
      <c r="UCG18" s="247"/>
      <c r="UCH18" s="247"/>
      <c r="UCI18" s="247"/>
      <c r="UCJ18" s="247"/>
      <c r="UCK18" s="247"/>
      <c r="UCL18" s="247"/>
      <c r="UCM18" s="247"/>
      <c r="UCN18" s="247"/>
      <c r="UCO18" s="247"/>
      <c r="UCP18" s="247"/>
      <c r="UCQ18" s="247"/>
      <c r="UCR18" s="247"/>
      <c r="UCS18" s="247"/>
      <c r="UCT18" s="247"/>
      <c r="UCU18" s="247"/>
      <c r="UCV18" s="247"/>
      <c r="UCW18" s="247"/>
      <c r="UCX18" s="247"/>
      <c r="UCY18" s="247"/>
      <c r="UCZ18" s="247"/>
      <c r="UDA18" s="247"/>
      <c r="UDB18" s="247"/>
      <c r="UDC18" s="247"/>
      <c r="UDD18" s="247"/>
      <c r="UDE18" s="247"/>
      <c r="UDF18" s="247"/>
      <c r="UDG18" s="247"/>
      <c r="UDH18" s="247"/>
      <c r="UDI18" s="247"/>
      <c r="UDJ18" s="247"/>
      <c r="UDK18" s="247"/>
      <c r="UDL18" s="247"/>
      <c r="UDM18" s="247"/>
      <c r="UDN18" s="247"/>
      <c r="UDO18" s="247"/>
      <c r="UDP18" s="247"/>
      <c r="UDQ18" s="247"/>
      <c r="UDR18" s="247"/>
      <c r="UDS18" s="247"/>
      <c r="UDT18" s="247"/>
      <c r="UDU18" s="247"/>
      <c r="UDV18" s="247"/>
      <c r="UDW18" s="247"/>
      <c r="UDX18" s="247"/>
      <c r="UDY18" s="247"/>
      <c r="UDZ18" s="247"/>
      <c r="UEA18" s="247"/>
      <c r="UEB18" s="247"/>
      <c r="UEC18" s="247"/>
      <c r="UED18" s="247"/>
      <c r="UEE18" s="247"/>
      <c r="UEF18" s="247"/>
      <c r="UEG18" s="247"/>
      <c r="UEH18" s="247"/>
      <c r="UEI18" s="247"/>
      <c r="UEJ18" s="247"/>
      <c r="UEK18" s="247"/>
      <c r="UEL18" s="247"/>
      <c r="UEM18" s="247"/>
      <c r="UEN18" s="247"/>
      <c r="UEO18" s="247"/>
      <c r="UEP18" s="247"/>
      <c r="UEQ18" s="247"/>
      <c r="UER18" s="247"/>
      <c r="UES18" s="247"/>
      <c r="UET18" s="247"/>
      <c r="UEU18" s="247"/>
      <c r="UEV18" s="247"/>
      <c r="UEW18" s="247"/>
      <c r="UEX18" s="247"/>
      <c r="UEY18" s="247"/>
      <c r="UEZ18" s="247"/>
      <c r="UFA18" s="247"/>
      <c r="UFB18" s="247"/>
      <c r="UFC18" s="247"/>
      <c r="UFD18" s="247"/>
      <c r="UFE18" s="247"/>
      <c r="UFF18" s="247"/>
      <c r="UFG18" s="247"/>
      <c r="UFH18" s="247"/>
      <c r="UFI18" s="247"/>
      <c r="UFJ18" s="247"/>
      <c r="UFK18" s="247"/>
      <c r="UFL18" s="247"/>
      <c r="UFM18" s="247"/>
      <c r="UFN18" s="247"/>
      <c r="UFO18" s="247"/>
      <c r="UFP18" s="247"/>
      <c r="UFQ18" s="247"/>
      <c r="UFR18" s="247"/>
      <c r="UFS18" s="247"/>
      <c r="UFT18" s="247"/>
      <c r="UFU18" s="247"/>
      <c r="UFV18" s="247"/>
      <c r="UFW18" s="247"/>
      <c r="UFX18" s="247"/>
      <c r="UFY18" s="247"/>
      <c r="UFZ18" s="247"/>
      <c r="UGA18" s="247"/>
      <c r="UGB18" s="247"/>
      <c r="UGC18" s="247"/>
      <c r="UGD18" s="247"/>
      <c r="UGE18" s="247"/>
      <c r="UGF18" s="247"/>
      <c r="UGG18" s="247"/>
      <c r="UGH18" s="247"/>
      <c r="UGI18" s="247"/>
      <c r="UGJ18" s="247"/>
      <c r="UGK18" s="247"/>
      <c r="UGL18" s="247"/>
      <c r="UGM18" s="247"/>
      <c r="UGN18" s="247"/>
      <c r="UGO18" s="247"/>
      <c r="UGP18" s="247"/>
      <c r="UGQ18" s="247"/>
      <c r="UGR18" s="247"/>
      <c r="UGS18" s="247"/>
      <c r="UGT18" s="247"/>
      <c r="UGU18" s="247"/>
      <c r="UGV18" s="247"/>
      <c r="UGW18" s="247"/>
      <c r="UGX18" s="247"/>
      <c r="UGY18" s="247"/>
      <c r="UGZ18" s="247"/>
      <c r="UHA18" s="247"/>
      <c r="UHB18" s="247"/>
      <c r="UHC18" s="247"/>
      <c r="UHD18" s="247"/>
      <c r="UHE18" s="247"/>
      <c r="UHF18" s="247"/>
      <c r="UHG18" s="247"/>
      <c r="UHH18" s="247"/>
      <c r="UHI18" s="247"/>
      <c r="UHJ18" s="247"/>
      <c r="UHK18" s="247"/>
      <c r="UHL18" s="247"/>
      <c r="UHM18" s="247"/>
      <c r="UHN18" s="247"/>
      <c r="UHO18" s="247"/>
      <c r="UHP18" s="247"/>
      <c r="UHQ18" s="247"/>
      <c r="UHR18" s="247"/>
      <c r="UHS18" s="247"/>
      <c r="UHT18" s="247"/>
      <c r="UHU18" s="247"/>
      <c r="UHV18" s="247"/>
      <c r="UHW18" s="247"/>
      <c r="UHX18" s="247"/>
      <c r="UHY18" s="247"/>
      <c r="UHZ18" s="247"/>
      <c r="UIA18" s="247"/>
      <c r="UIB18" s="247"/>
      <c r="UIC18" s="247"/>
      <c r="UID18" s="247"/>
      <c r="UIE18" s="247"/>
      <c r="UIF18" s="247"/>
      <c r="UIG18" s="247"/>
      <c r="UIH18" s="247"/>
      <c r="UII18" s="247"/>
      <c r="UIJ18" s="247"/>
      <c r="UIK18" s="247"/>
      <c r="UIL18" s="247"/>
      <c r="UIM18" s="247"/>
      <c r="UIN18" s="247"/>
      <c r="UIO18" s="247"/>
      <c r="UIP18" s="247"/>
      <c r="UIQ18" s="247"/>
      <c r="UIR18" s="247"/>
      <c r="UIS18" s="247"/>
      <c r="UIT18" s="247"/>
      <c r="UIU18" s="247"/>
      <c r="UIV18" s="247"/>
      <c r="UIW18" s="247"/>
      <c r="UIX18" s="247"/>
      <c r="UIY18" s="247"/>
      <c r="UIZ18" s="247"/>
      <c r="UJA18" s="247"/>
      <c r="UJB18" s="247"/>
      <c r="UJC18" s="247"/>
      <c r="UJD18" s="247"/>
      <c r="UJE18" s="247"/>
      <c r="UJF18" s="247"/>
      <c r="UJG18" s="247"/>
      <c r="UJH18" s="247"/>
      <c r="UJI18" s="247"/>
      <c r="UJJ18" s="247"/>
      <c r="UJK18" s="247"/>
      <c r="UJL18" s="247"/>
      <c r="UJM18" s="247"/>
      <c r="UJN18" s="247"/>
      <c r="UJO18" s="247"/>
      <c r="UJP18" s="247"/>
      <c r="UJQ18" s="247"/>
      <c r="UJR18" s="247"/>
      <c r="UJS18" s="247"/>
      <c r="UJT18" s="247"/>
      <c r="UJU18" s="247"/>
      <c r="UJV18" s="247"/>
      <c r="UJW18" s="247"/>
      <c r="UJX18" s="247"/>
      <c r="UJY18" s="247"/>
      <c r="UJZ18" s="247"/>
      <c r="UKA18" s="247"/>
      <c r="UKB18" s="247"/>
      <c r="UKC18" s="247"/>
      <c r="UKD18" s="247"/>
      <c r="UKE18" s="247"/>
      <c r="UKF18" s="247"/>
      <c r="UKG18" s="247"/>
      <c r="UKH18" s="247"/>
      <c r="UKI18" s="247"/>
      <c r="UKJ18" s="247"/>
      <c r="UKK18" s="247"/>
      <c r="UKL18" s="247"/>
      <c r="UKM18" s="247"/>
      <c r="UKN18" s="247"/>
      <c r="UKO18" s="247"/>
      <c r="UKP18" s="247"/>
      <c r="UKQ18" s="247"/>
      <c r="UKR18" s="247"/>
      <c r="UKS18" s="247"/>
      <c r="UKT18" s="247"/>
      <c r="UKU18" s="247"/>
      <c r="UKV18" s="247"/>
      <c r="UKW18" s="247"/>
      <c r="UKX18" s="247"/>
      <c r="UKY18" s="247"/>
      <c r="UKZ18" s="247"/>
      <c r="ULA18" s="247"/>
      <c r="ULB18" s="247"/>
      <c r="ULC18" s="247"/>
      <c r="ULD18" s="247"/>
      <c r="ULE18" s="247"/>
      <c r="ULF18" s="247"/>
      <c r="ULG18" s="247"/>
      <c r="ULH18" s="247"/>
      <c r="ULI18" s="247"/>
      <c r="ULJ18" s="247"/>
      <c r="ULK18" s="247"/>
      <c r="ULL18" s="247"/>
      <c r="ULM18" s="247"/>
      <c r="ULN18" s="247"/>
      <c r="ULO18" s="247"/>
      <c r="ULP18" s="247"/>
      <c r="ULQ18" s="247"/>
      <c r="ULR18" s="247"/>
      <c r="ULS18" s="247"/>
      <c r="ULT18" s="247"/>
      <c r="ULU18" s="247"/>
      <c r="ULV18" s="247"/>
      <c r="ULW18" s="247"/>
      <c r="ULX18" s="247"/>
      <c r="ULY18" s="247"/>
      <c r="ULZ18" s="247"/>
      <c r="UMA18" s="247"/>
      <c r="UMB18" s="247"/>
      <c r="UMC18" s="247"/>
      <c r="UMD18" s="247"/>
      <c r="UME18" s="247"/>
      <c r="UMF18" s="247"/>
      <c r="UMG18" s="247"/>
      <c r="UMH18" s="247"/>
      <c r="UMI18" s="247"/>
      <c r="UMJ18" s="247"/>
      <c r="UMK18" s="247"/>
      <c r="UML18" s="247"/>
      <c r="UMM18" s="247"/>
      <c r="UMN18" s="247"/>
      <c r="UMO18" s="247"/>
      <c r="UMP18" s="247"/>
      <c r="UMQ18" s="247"/>
      <c r="UMR18" s="247"/>
      <c r="UMS18" s="247"/>
      <c r="UMT18" s="247"/>
      <c r="UMU18" s="247"/>
      <c r="UMV18" s="247"/>
      <c r="UMW18" s="247"/>
      <c r="UMX18" s="247"/>
      <c r="UMY18" s="247"/>
      <c r="UMZ18" s="247"/>
      <c r="UNA18" s="247"/>
      <c r="UNB18" s="247"/>
      <c r="UNC18" s="247"/>
      <c r="UND18" s="247"/>
      <c r="UNE18" s="247"/>
      <c r="UNF18" s="247"/>
      <c r="UNG18" s="247"/>
      <c r="UNH18" s="247"/>
      <c r="UNI18" s="247"/>
      <c r="UNJ18" s="247"/>
      <c r="UNK18" s="247"/>
      <c r="UNL18" s="247"/>
      <c r="UNM18" s="247"/>
      <c r="UNN18" s="247"/>
      <c r="UNO18" s="247"/>
      <c r="UNP18" s="247"/>
      <c r="UNQ18" s="247"/>
      <c r="UNR18" s="247"/>
      <c r="UNS18" s="247"/>
      <c r="UNT18" s="247"/>
      <c r="UNU18" s="247"/>
      <c r="UNV18" s="247"/>
      <c r="UNW18" s="247"/>
      <c r="UNX18" s="247"/>
      <c r="UNY18" s="247"/>
      <c r="UNZ18" s="247"/>
      <c r="UOA18" s="247"/>
      <c r="UOB18" s="247"/>
      <c r="UOC18" s="247"/>
      <c r="UOD18" s="247"/>
      <c r="UOE18" s="247"/>
      <c r="UOF18" s="247"/>
      <c r="UOG18" s="247"/>
      <c r="UOH18" s="247"/>
      <c r="UOI18" s="247"/>
      <c r="UOJ18" s="247"/>
      <c r="UOK18" s="247"/>
      <c r="UOL18" s="247"/>
      <c r="UOM18" s="247"/>
      <c r="UON18" s="247"/>
      <c r="UOO18" s="247"/>
      <c r="UOP18" s="247"/>
      <c r="UOQ18" s="247"/>
      <c r="UOR18" s="247"/>
      <c r="UOS18" s="247"/>
      <c r="UOT18" s="247"/>
      <c r="UOU18" s="247"/>
      <c r="UOV18" s="247"/>
      <c r="UOW18" s="247"/>
      <c r="UOX18" s="247"/>
      <c r="UOY18" s="247"/>
      <c r="UOZ18" s="247"/>
      <c r="UPA18" s="247"/>
      <c r="UPB18" s="247"/>
      <c r="UPC18" s="247"/>
      <c r="UPD18" s="247"/>
      <c r="UPE18" s="247"/>
      <c r="UPF18" s="247"/>
      <c r="UPG18" s="247"/>
      <c r="UPH18" s="247"/>
      <c r="UPI18" s="247"/>
      <c r="UPJ18" s="247"/>
      <c r="UPK18" s="247"/>
      <c r="UPL18" s="247"/>
      <c r="UPM18" s="247"/>
      <c r="UPN18" s="247"/>
      <c r="UPO18" s="247"/>
      <c r="UPP18" s="247"/>
      <c r="UPQ18" s="247"/>
      <c r="UPR18" s="247"/>
      <c r="UPS18" s="247"/>
      <c r="UPT18" s="247"/>
      <c r="UPU18" s="247"/>
      <c r="UPV18" s="247"/>
      <c r="UPW18" s="247"/>
      <c r="UPX18" s="247"/>
      <c r="UPY18" s="247"/>
      <c r="UPZ18" s="247"/>
      <c r="UQA18" s="247"/>
      <c r="UQB18" s="247"/>
      <c r="UQC18" s="247"/>
      <c r="UQD18" s="247"/>
      <c r="UQE18" s="247"/>
      <c r="UQF18" s="247"/>
      <c r="UQG18" s="247"/>
      <c r="UQH18" s="247"/>
      <c r="UQI18" s="247"/>
      <c r="UQJ18" s="247"/>
      <c r="UQK18" s="247"/>
      <c r="UQL18" s="247"/>
      <c r="UQM18" s="247"/>
      <c r="UQN18" s="247"/>
      <c r="UQO18" s="247"/>
      <c r="UQP18" s="247"/>
      <c r="UQQ18" s="247"/>
      <c r="UQR18" s="247"/>
      <c r="UQS18" s="247"/>
      <c r="UQT18" s="247"/>
      <c r="UQU18" s="247"/>
      <c r="UQV18" s="247"/>
      <c r="UQW18" s="247"/>
      <c r="UQX18" s="247"/>
      <c r="UQY18" s="247"/>
      <c r="UQZ18" s="247"/>
      <c r="URA18" s="247"/>
      <c r="URB18" s="247"/>
      <c r="URC18" s="247"/>
      <c r="URD18" s="247"/>
      <c r="URE18" s="247"/>
      <c r="URF18" s="247"/>
      <c r="URG18" s="247"/>
      <c r="URH18" s="247"/>
      <c r="URI18" s="247"/>
      <c r="URJ18" s="247"/>
      <c r="URK18" s="247"/>
      <c r="URL18" s="247"/>
      <c r="URM18" s="247"/>
      <c r="URN18" s="247"/>
      <c r="URO18" s="247"/>
      <c r="URP18" s="247"/>
      <c r="URQ18" s="247"/>
      <c r="URR18" s="247"/>
      <c r="URS18" s="247"/>
      <c r="URT18" s="247"/>
      <c r="URU18" s="247"/>
      <c r="URV18" s="247"/>
      <c r="URW18" s="247"/>
      <c r="URX18" s="247"/>
      <c r="URY18" s="247"/>
      <c r="URZ18" s="247"/>
      <c r="USA18" s="247"/>
      <c r="USB18" s="247"/>
      <c r="USC18" s="247"/>
      <c r="USD18" s="247"/>
      <c r="USE18" s="247"/>
      <c r="USF18" s="247"/>
      <c r="USG18" s="247"/>
      <c r="USH18" s="247"/>
      <c r="USI18" s="247"/>
      <c r="USJ18" s="247"/>
      <c r="USK18" s="247"/>
      <c r="USL18" s="247"/>
      <c r="USM18" s="247"/>
      <c r="USN18" s="247"/>
      <c r="USO18" s="247"/>
      <c r="USP18" s="247"/>
      <c r="USQ18" s="247"/>
      <c r="USR18" s="247"/>
      <c r="USS18" s="247"/>
      <c r="UST18" s="247"/>
      <c r="USU18" s="247"/>
      <c r="USV18" s="247"/>
      <c r="USW18" s="247"/>
      <c r="USX18" s="247"/>
      <c r="USY18" s="247"/>
      <c r="USZ18" s="247"/>
      <c r="UTA18" s="247"/>
      <c r="UTB18" s="247"/>
      <c r="UTC18" s="247"/>
      <c r="UTD18" s="247"/>
      <c r="UTE18" s="247"/>
      <c r="UTF18" s="247"/>
      <c r="UTG18" s="247"/>
      <c r="UTH18" s="247"/>
      <c r="UTI18" s="247"/>
      <c r="UTJ18" s="247"/>
      <c r="UTK18" s="247"/>
      <c r="UTL18" s="247"/>
      <c r="UTM18" s="247"/>
      <c r="UTN18" s="247"/>
      <c r="UTO18" s="247"/>
      <c r="UTP18" s="247"/>
      <c r="UTQ18" s="247"/>
      <c r="UTR18" s="247"/>
      <c r="UTS18" s="247"/>
      <c r="UTT18" s="247"/>
      <c r="UTU18" s="247"/>
      <c r="UTV18" s="247"/>
      <c r="UTW18" s="247"/>
      <c r="UTX18" s="247"/>
      <c r="UTY18" s="247"/>
      <c r="UTZ18" s="247"/>
      <c r="UUA18" s="247"/>
      <c r="UUB18" s="247"/>
      <c r="UUC18" s="247"/>
      <c r="UUD18" s="247"/>
      <c r="UUE18" s="247"/>
      <c r="UUF18" s="247"/>
      <c r="UUG18" s="247"/>
      <c r="UUH18" s="247"/>
      <c r="UUI18" s="247"/>
      <c r="UUJ18" s="247"/>
      <c r="UUK18" s="247"/>
      <c r="UUL18" s="247"/>
      <c r="UUM18" s="247"/>
      <c r="UUN18" s="247"/>
      <c r="UUO18" s="247"/>
      <c r="UUP18" s="247"/>
      <c r="UUQ18" s="247"/>
      <c r="UUR18" s="247"/>
      <c r="UUS18" s="247"/>
      <c r="UUT18" s="247"/>
      <c r="UUU18" s="247"/>
      <c r="UUV18" s="247"/>
      <c r="UUW18" s="247"/>
      <c r="UUX18" s="247"/>
      <c r="UUY18" s="247"/>
      <c r="UUZ18" s="247"/>
      <c r="UVA18" s="247"/>
      <c r="UVB18" s="247"/>
      <c r="UVC18" s="247"/>
      <c r="UVD18" s="247"/>
      <c r="UVE18" s="247"/>
      <c r="UVF18" s="247"/>
      <c r="UVG18" s="247"/>
      <c r="UVH18" s="247"/>
      <c r="UVI18" s="247"/>
      <c r="UVJ18" s="247"/>
      <c r="UVK18" s="247"/>
      <c r="UVL18" s="247"/>
      <c r="UVM18" s="247"/>
      <c r="UVN18" s="247"/>
      <c r="UVO18" s="247"/>
      <c r="UVP18" s="247"/>
      <c r="UVQ18" s="247"/>
      <c r="UVR18" s="247"/>
      <c r="UVS18" s="247"/>
      <c r="UVT18" s="247"/>
      <c r="UVU18" s="247"/>
      <c r="UVV18" s="247"/>
      <c r="UVW18" s="247"/>
      <c r="UVX18" s="247"/>
      <c r="UVY18" s="247"/>
      <c r="UVZ18" s="247"/>
      <c r="UWA18" s="247"/>
      <c r="UWB18" s="247"/>
      <c r="UWC18" s="247"/>
      <c r="UWD18" s="247"/>
      <c r="UWE18" s="247"/>
      <c r="UWF18" s="247"/>
      <c r="UWG18" s="247"/>
      <c r="UWH18" s="247"/>
      <c r="UWI18" s="247"/>
      <c r="UWJ18" s="247"/>
      <c r="UWK18" s="247"/>
      <c r="UWL18" s="247"/>
      <c r="UWM18" s="247"/>
      <c r="UWN18" s="247"/>
      <c r="UWO18" s="247"/>
      <c r="UWP18" s="247"/>
      <c r="UWQ18" s="247"/>
      <c r="UWR18" s="247"/>
      <c r="UWS18" s="247"/>
      <c r="UWT18" s="247"/>
      <c r="UWU18" s="247"/>
      <c r="UWV18" s="247"/>
      <c r="UWW18" s="247"/>
      <c r="UWX18" s="247"/>
      <c r="UWY18" s="247"/>
      <c r="UWZ18" s="247"/>
      <c r="UXA18" s="247"/>
      <c r="UXB18" s="247"/>
      <c r="UXC18" s="247"/>
      <c r="UXD18" s="247"/>
      <c r="UXE18" s="247"/>
      <c r="UXF18" s="247"/>
      <c r="UXG18" s="247"/>
      <c r="UXH18" s="247"/>
      <c r="UXI18" s="247"/>
      <c r="UXJ18" s="247"/>
      <c r="UXK18" s="247"/>
      <c r="UXL18" s="247"/>
      <c r="UXM18" s="247"/>
      <c r="UXN18" s="247"/>
      <c r="UXO18" s="247"/>
      <c r="UXP18" s="247"/>
      <c r="UXQ18" s="247"/>
      <c r="UXR18" s="247"/>
      <c r="UXS18" s="247"/>
      <c r="UXT18" s="247"/>
      <c r="UXU18" s="247"/>
      <c r="UXV18" s="247"/>
      <c r="UXW18" s="247"/>
      <c r="UXX18" s="247"/>
      <c r="UXY18" s="247"/>
      <c r="UXZ18" s="247"/>
      <c r="UYA18" s="247"/>
      <c r="UYB18" s="247"/>
      <c r="UYC18" s="247"/>
      <c r="UYD18" s="247"/>
      <c r="UYE18" s="247"/>
      <c r="UYF18" s="247"/>
      <c r="UYG18" s="247"/>
      <c r="UYH18" s="247"/>
      <c r="UYI18" s="247"/>
      <c r="UYJ18" s="247"/>
      <c r="UYK18" s="247"/>
      <c r="UYL18" s="247"/>
      <c r="UYM18" s="247"/>
      <c r="UYN18" s="247"/>
      <c r="UYO18" s="247"/>
      <c r="UYP18" s="247"/>
      <c r="UYQ18" s="247"/>
      <c r="UYR18" s="247"/>
      <c r="UYS18" s="247"/>
      <c r="UYT18" s="247"/>
      <c r="UYU18" s="247"/>
      <c r="UYV18" s="247"/>
      <c r="UYW18" s="247"/>
      <c r="UYX18" s="247"/>
      <c r="UYY18" s="247"/>
      <c r="UYZ18" s="247"/>
      <c r="UZA18" s="247"/>
      <c r="UZB18" s="247"/>
      <c r="UZC18" s="247"/>
      <c r="UZD18" s="247"/>
      <c r="UZE18" s="247"/>
      <c r="UZF18" s="247"/>
      <c r="UZG18" s="247"/>
      <c r="UZH18" s="247"/>
      <c r="UZI18" s="247"/>
      <c r="UZJ18" s="247"/>
      <c r="UZK18" s="247"/>
      <c r="UZL18" s="247"/>
      <c r="UZM18" s="247"/>
      <c r="UZN18" s="247"/>
      <c r="UZO18" s="247"/>
      <c r="UZP18" s="247"/>
      <c r="UZQ18" s="247"/>
      <c r="UZR18" s="247"/>
      <c r="UZS18" s="247"/>
      <c r="UZT18" s="247"/>
      <c r="UZU18" s="247"/>
      <c r="UZV18" s="247"/>
      <c r="UZW18" s="247"/>
      <c r="UZX18" s="247"/>
      <c r="UZY18" s="247"/>
      <c r="UZZ18" s="247"/>
      <c r="VAA18" s="247"/>
      <c r="VAB18" s="247"/>
      <c r="VAC18" s="247"/>
      <c r="VAD18" s="247"/>
      <c r="VAE18" s="247"/>
      <c r="VAF18" s="247"/>
      <c r="VAG18" s="247"/>
      <c r="VAH18" s="247"/>
      <c r="VAI18" s="247"/>
      <c r="VAJ18" s="247"/>
      <c r="VAK18" s="247"/>
      <c r="VAL18" s="247"/>
      <c r="VAM18" s="247"/>
      <c r="VAN18" s="247"/>
      <c r="VAO18" s="247"/>
      <c r="VAP18" s="247"/>
      <c r="VAQ18" s="247"/>
      <c r="VAR18" s="247"/>
      <c r="VAS18" s="247"/>
      <c r="VAT18" s="247"/>
      <c r="VAU18" s="247"/>
      <c r="VAV18" s="247"/>
      <c r="VAW18" s="247"/>
      <c r="VAX18" s="247"/>
      <c r="VAY18" s="247"/>
      <c r="VAZ18" s="247"/>
      <c r="VBA18" s="247"/>
      <c r="VBB18" s="247"/>
      <c r="VBC18" s="247"/>
      <c r="VBD18" s="247"/>
      <c r="VBE18" s="247"/>
      <c r="VBF18" s="247"/>
      <c r="VBG18" s="247"/>
      <c r="VBH18" s="247"/>
      <c r="VBI18" s="247"/>
      <c r="VBJ18" s="247"/>
      <c r="VBK18" s="247"/>
      <c r="VBL18" s="247"/>
      <c r="VBM18" s="247"/>
      <c r="VBN18" s="247"/>
      <c r="VBO18" s="247"/>
      <c r="VBP18" s="247"/>
      <c r="VBQ18" s="247"/>
      <c r="VBR18" s="247"/>
      <c r="VBS18" s="247"/>
      <c r="VBT18" s="247"/>
      <c r="VBU18" s="247"/>
      <c r="VBV18" s="247"/>
      <c r="VBW18" s="247"/>
      <c r="VBX18" s="247"/>
      <c r="VBY18" s="247"/>
      <c r="VBZ18" s="247"/>
      <c r="VCA18" s="247"/>
      <c r="VCB18" s="247"/>
      <c r="VCC18" s="247"/>
      <c r="VCD18" s="247"/>
      <c r="VCE18" s="247"/>
      <c r="VCF18" s="247"/>
      <c r="VCG18" s="247"/>
      <c r="VCH18" s="247"/>
      <c r="VCI18" s="247"/>
      <c r="VCJ18" s="247"/>
      <c r="VCK18" s="247"/>
      <c r="VCL18" s="247"/>
      <c r="VCM18" s="247"/>
      <c r="VCN18" s="247"/>
      <c r="VCO18" s="247"/>
      <c r="VCP18" s="247"/>
      <c r="VCQ18" s="247"/>
      <c r="VCR18" s="247"/>
      <c r="VCS18" s="247"/>
      <c r="VCT18" s="247"/>
      <c r="VCU18" s="247"/>
      <c r="VCV18" s="247"/>
      <c r="VCW18" s="247"/>
      <c r="VCX18" s="247"/>
      <c r="VCY18" s="247"/>
      <c r="VCZ18" s="247"/>
      <c r="VDA18" s="247"/>
      <c r="VDB18" s="247"/>
      <c r="VDC18" s="247"/>
      <c r="VDD18" s="247"/>
      <c r="VDE18" s="247"/>
      <c r="VDF18" s="247"/>
      <c r="VDG18" s="247"/>
      <c r="VDH18" s="247"/>
      <c r="VDI18" s="247"/>
      <c r="VDJ18" s="247"/>
      <c r="VDK18" s="247"/>
      <c r="VDL18" s="247"/>
      <c r="VDM18" s="247"/>
      <c r="VDN18" s="247"/>
      <c r="VDO18" s="247"/>
      <c r="VDP18" s="247"/>
      <c r="VDQ18" s="247"/>
      <c r="VDR18" s="247"/>
      <c r="VDS18" s="247"/>
      <c r="VDT18" s="247"/>
      <c r="VDU18" s="247"/>
      <c r="VDV18" s="247"/>
      <c r="VDW18" s="247"/>
      <c r="VDX18" s="247"/>
      <c r="VDY18" s="247"/>
      <c r="VDZ18" s="247"/>
      <c r="VEA18" s="247"/>
      <c r="VEB18" s="247"/>
      <c r="VEC18" s="247"/>
      <c r="VED18" s="247"/>
      <c r="VEE18" s="247"/>
      <c r="VEF18" s="247"/>
      <c r="VEG18" s="247"/>
      <c r="VEH18" s="247"/>
      <c r="VEI18" s="247"/>
      <c r="VEJ18" s="247"/>
      <c r="VEK18" s="247"/>
      <c r="VEL18" s="247"/>
      <c r="VEM18" s="247"/>
      <c r="VEN18" s="247"/>
      <c r="VEO18" s="247"/>
      <c r="VEP18" s="247"/>
      <c r="VEQ18" s="247"/>
      <c r="VER18" s="247"/>
      <c r="VES18" s="247"/>
      <c r="VET18" s="247"/>
      <c r="VEU18" s="247"/>
      <c r="VEV18" s="247"/>
      <c r="VEW18" s="247"/>
      <c r="VEX18" s="247"/>
      <c r="VEY18" s="247"/>
      <c r="VEZ18" s="247"/>
      <c r="VFA18" s="247"/>
      <c r="VFB18" s="247"/>
      <c r="VFC18" s="247"/>
      <c r="VFD18" s="247"/>
      <c r="VFE18" s="247"/>
      <c r="VFF18" s="247"/>
      <c r="VFG18" s="247"/>
      <c r="VFH18" s="247"/>
      <c r="VFI18" s="247"/>
      <c r="VFJ18" s="247"/>
      <c r="VFK18" s="247"/>
      <c r="VFL18" s="247"/>
      <c r="VFM18" s="247"/>
      <c r="VFN18" s="247"/>
      <c r="VFO18" s="247"/>
      <c r="VFP18" s="247"/>
      <c r="VFQ18" s="247"/>
      <c r="VFR18" s="247"/>
      <c r="VFS18" s="247"/>
      <c r="VFT18" s="247"/>
      <c r="VFU18" s="247"/>
      <c r="VFV18" s="247"/>
      <c r="VFW18" s="247"/>
      <c r="VFX18" s="247"/>
      <c r="VFY18" s="247"/>
      <c r="VFZ18" s="247"/>
      <c r="VGA18" s="247"/>
      <c r="VGB18" s="247"/>
      <c r="VGC18" s="247"/>
      <c r="VGD18" s="247"/>
      <c r="VGE18" s="247"/>
      <c r="VGF18" s="247"/>
      <c r="VGG18" s="247"/>
      <c r="VGH18" s="247"/>
      <c r="VGI18" s="247"/>
      <c r="VGJ18" s="247"/>
      <c r="VGK18" s="247"/>
      <c r="VGL18" s="247"/>
      <c r="VGM18" s="247"/>
      <c r="VGN18" s="247"/>
      <c r="VGO18" s="247"/>
      <c r="VGP18" s="247"/>
      <c r="VGQ18" s="247"/>
      <c r="VGR18" s="247"/>
      <c r="VGS18" s="247"/>
      <c r="VGT18" s="247"/>
      <c r="VGU18" s="247"/>
      <c r="VGV18" s="247"/>
      <c r="VGW18" s="247"/>
      <c r="VGX18" s="247"/>
      <c r="VGY18" s="247"/>
      <c r="VGZ18" s="247"/>
      <c r="VHA18" s="247"/>
      <c r="VHB18" s="247"/>
      <c r="VHC18" s="247"/>
      <c r="VHD18" s="247"/>
      <c r="VHE18" s="247"/>
      <c r="VHF18" s="247"/>
      <c r="VHG18" s="247"/>
      <c r="VHH18" s="247"/>
      <c r="VHI18" s="247"/>
      <c r="VHJ18" s="247"/>
      <c r="VHK18" s="247"/>
      <c r="VHL18" s="247"/>
      <c r="VHM18" s="247"/>
      <c r="VHN18" s="247"/>
      <c r="VHO18" s="247"/>
      <c r="VHP18" s="247"/>
      <c r="VHQ18" s="247"/>
      <c r="VHR18" s="247"/>
      <c r="VHS18" s="247"/>
      <c r="VHT18" s="247"/>
      <c r="VHU18" s="247"/>
      <c r="VHV18" s="247"/>
      <c r="VHW18" s="247"/>
      <c r="VHX18" s="247"/>
      <c r="VHY18" s="247"/>
      <c r="VHZ18" s="247"/>
      <c r="VIA18" s="247"/>
      <c r="VIB18" s="247"/>
      <c r="VIC18" s="247"/>
      <c r="VID18" s="247"/>
      <c r="VIE18" s="247"/>
      <c r="VIF18" s="247"/>
      <c r="VIG18" s="247"/>
      <c r="VIH18" s="247"/>
      <c r="VII18" s="247"/>
      <c r="VIJ18" s="247"/>
      <c r="VIK18" s="247"/>
      <c r="VIL18" s="247"/>
      <c r="VIM18" s="247"/>
      <c r="VIN18" s="247"/>
      <c r="VIO18" s="247"/>
      <c r="VIP18" s="247"/>
      <c r="VIQ18" s="247"/>
      <c r="VIR18" s="247"/>
      <c r="VIS18" s="247"/>
      <c r="VIT18" s="247"/>
      <c r="VIU18" s="247"/>
      <c r="VIV18" s="247"/>
      <c r="VIW18" s="247"/>
      <c r="VIX18" s="247"/>
      <c r="VIY18" s="247"/>
      <c r="VIZ18" s="247"/>
      <c r="VJA18" s="247"/>
      <c r="VJB18" s="247"/>
      <c r="VJC18" s="247"/>
      <c r="VJD18" s="247"/>
      <c r="VJE18" s="247"/>
      <c r="VJF18" s="247"/>
      <c r="VJG18" s="247"/>
      <c r="VJH18" s="247"/>
      <c r="VJI18" s="247"/>
      <c r="VJJ18" s="247"/>
      <c r="VJK18" s="247"/>
      <c r="VJL18" s="247"/>
      <c r="VJM18" s="247"/>
      <c r="VJN18" s="247"/>
      <c r="VJO18" s="247"/>
      <c r="VJP18" s="247"/>
      <c r="VJQ18" s="247"/>
      <c r="VJR18" s="247"/>
      <c r="VJS18" s="247"/>
      <c r="VJT18" s="247"/>
      <c r="VJU18" s="247"/>
      <c r="VJV18" s="247"/>
      <c r="VJW18" s="247"/>
      <c r="VJX18" s="247"/>
      <c r="VJY18" s="247"/>
      <c r="VJZ18" s="247"/>
      <c r="VKA18" s="247"/>
      <c r="VKB18" s="247"/>
      <c r="VKC18" s="247"/>
      <c r="VKD18" s="247"/>
      <c r="VKE18" s="247"/>
      <c r="VKF18" s="247"/>
      <c r="VKG18" s="247"/>
      <c r="VKH18" s="247"/>
      <c r="VKI18" s="247"/>
      <c r="VKJ18" s="247"/>
      <c r="VKK18" s="247"/>
      <c r="VKL18" s="247"/>
      <c r="VKM18" s="247"/>
      <c r="VKN18" s="247"/>
      <c r="VKO18" s="247"/>
      <c r="VKP18" s="247"/>
      <c r="VKQ18" s="247"/>
      <c r="VKR18" s="247"/>
      <c r="VKS18" s="247"/>
      <c r="VKT18" s="247"/>
      <c r="VKU18" s="247"/>
      <c r="VKV18" s="247"/>
      <c r="VKW18" s="247"/>
      <c r="VKX18" s="247"/>
      <c r="VKY18" s="247"/>
      <c r="VKZ18" s="247"/>
      <c r="VLA18" s="247"/>
      <c r="VLB18" s="247"/>
      <c r="VLC18" s="247"/>
      <c r="VLD18" s="247"/>
      <c r="VLE18" s="247"/>
      <c r="VLF18" s="247"/>
      <c r="VLG18" s="247"/>
      <c r="VLH18" s="247"/>
      <c r="VLI18" s="247"/>
      <c r="VLJ18" s="247"/>
      <c r="VLK18" s="247"/>
      <c r="VLL18" s="247"/>
      <c r="VLM18" s="247"/>
      <c r="VLN18" s="247"/>
      <c r="VLO18" s="247"/>
      <c r="VLP18" s="247"/>
      <c r="VLQ18" s="247"/>
      <c r="VLR18" s="247"/>
      <c r="VLS18" s="247"/>
      <c r="VLT18" s="247"/>
      <c r="VLU18" s="247"/>
      <c r="VLV18" s="247"/>
      <c r="VLW18" s="247"/>
      <c r="VLX18" s="247"/>
      <c r="VLY18" s="247"/>
      <c r="VLZ18" s="247"/>
      <c r="VMA18" s="247"/>
      <c r="VMB18" s="247"/>
      <c r="VMC18" s="247"/>
      <c r="VMD18" s="247"/>
      <c r="VME18" s="247"/>
      <c r="VMF18" s="247"/>
      <c r="VMG18" s="247"/>
      <c r="VMH18" s="247"/>
      <c r="VMI18" s="247"/>
      <c r="VMJ18" s="247"/>
      <c r="VMK18" s="247"/>
      <c r="VML18" s="247"/>
      <c r="VMM18" s="247"/>
      <c r="VMN18" s="247"/>
      <c r="VMO18" s="247"/>
      <c r="VMP18" s="247"/>
      <c r="VMQ18" s="247"/>
      <c r="VMR18" s="247"/>
      <c r="VMS18" s="247"/>
      <c r="VMT18" s="247"/>
      <c r="VMU18" s="247"/>
      <c r="VMV18" s="247"/>
      <c r="VMW18" s="247"/>
      <c r="VMX18" s="247"/>
      <c r="VMY18" s="247"/>
      <c r="VMZ18" s="247"/>
      <c r="VNA18" s="247"/>
      <c r="VNB18" s="247"/>
      <c r="VNC18" s="247"/>
      <c r="VND18" s="247"/>
      <c r="VNE18" s="247"/>
      <c r="VNF18" s="247"/>
      <c r="VNG18" s="247"/>
      <c r="VNH18" s="247"/>
      <c r="VNI18" s="247"/>
      <c r="VNJ18" s="247"/>
      <c r="VNK18" s="247"/>
      <c r="VNL18" s="247"/>
      <c r="VNM18" s="247"/>
      <c r="VNN18" s="247"/>
      <c r="VNO18" s="247"/>
      <c r="VNP18" s="247"/>
      <c r="VNQ18" s="247"/>
      <c r="VNR18" s="247"/>
      <c r="VNS18" s="247"/>
      <c r="VNT18" s="247"/>
      <c r="VNU18" s="247"/>
      <c r="VNV18" s="247"/>
      <c r="VNW18" s="247"/>
      <c r="VNX18" s="247"/>
      <c r="VNY18" s="247"/>
      <c r="VNZ18" s="247"/>
      <c r="VOA18" s="247"/>
      <c r="VOB18" s="247"/>
      <c r="VOC18" s="247"/>
      <c r="VOD18" s="247"/>
      <c r="VOE18" s="247"/>
      <c r="VOF18" s="247"/>
      <c r="VOG18" s="247"/>
      <c r="VOH18" s="247"/>
      <c r="VOI18" s="247"/>
      <c r="VOJ18" s="247"/>
      <c r="VOK18" s="247"/>
      <c r="VOL18" s="247"/>
      <c r="VOM18" s="247"/>
      <c r="VON18" s="247"/>
      <c r="VOO18" s="247"/>
      <c r="VOP18" s="247"/>
      <c r="VOQ18" s="247"/>
      <c r="VOR18" s="247"/>
      <c r="VOS18" s="247"/>
      <c r="VOT18" s="247"/>
      <c r="VOU18" s="247"/>
      <c r="VOV18" s="247"/>
      <c r="VOW18" s="247"/>
      <c r="VOX18" s="247"/>
      <c r="VOY18" s="247"/>
      <c r="VOZ18" s="247"/>
      <c r="VPA18" s="247"/>
      <c r="VPB18" s="247"/>
      <c r="VPC18" s="247"/>
      <c r="VPD18" s="247"/>
      <c r="VPE18" s="247"/>
      <c r="VPF18" s="247"/>
      <c r="VPG18" s="247"/>
      <c r="VPH18" s="247"/>
      <c r="VPI18" s="247"/>
      <c r="VPJ18" s="247"/>
      <c r="VPK18" s="247"/>
      <c r="VPL18" s="247"/>
      <c r="VPM18" s="247"/>
      <c r="VPN18" s="247"/>
      <c r="VPO18" s="247"/>
      <c r="VPP18" s="247"/>
      <c r="VPQ18" s="247"/>
      <c r="VPR18" s="247"/>
      <c r="VPS18" s="247"/>
      <c r="VPT18" s="247"/>
      <c r="VPU18" s="247"/>
      <c r="VPV18" s="247"/>
      <c r="VPW18" s="247"/>
      <c r="VPX18" s="247"/>
      <c r="VPY18" s="247"/>
      <c r="VPZ18" s="247"/>
      <c r="VQA18" s="247"/>
      <c r="VQB18" s="247"/>
      <c r="VQC18" s="247"/>
      <c r="VQD18" s="247"/>
      <c r="VQE18" s="247"/>
      <c r="VQF18" s="247"/>
      <c r="VQG18" s="247"/>
      <c r="VQH18" s="247"/>
      <c r="VQI18" s="247"/>
      <c r="VQJ18" s="247"/>
      <c r="VQK18" s="247"/>
      <c r="VQL18" s="247"/>
      <c r="VQM18" s="247"/>
      <c r="VQN18" s="247"/>
      <c r="VQO18" s="247"/>
      <c r="VQP18" s="247"/>
      <c r="VQQ18" s="247"/>
      <c r="VQR18" s="247"/>
      <c r="VQS18" s="247"/>
      <c r="VQT18" s="247"/>
      <c r="VQU18" s="247"/>
      <c r="VQV18" s="247"/>
      <c r="VQW18" s="247"/>
      <c r="VQX18" s="247"/>
      <c r="VQY18" s="247"/>
      <c r="VQZ18" s="247"/>
      <c r="VRA18" s="247"/>
      <c r="VRB18" s="247"/>
      <c r="VRC18" s="247"/>
      <c r="VRD18" s="247"/>
      <c r="VRE18" s="247"/>
      <c r="VRF18" s="247"/>
      <c r="VRG18" s="247"/>
      <c r="VRH18" s="247"/>
      <c r="VRI18" s="247"/>
      <c r="VRJ18" s="247"/>
      <c r="VRK18" s="247"/>
      <c r="VRL18" s="247"/>
      <c r="VRM18" s="247"/>
      <c r="VRN18" s="247"/>
      <c r="VRO18" s="247"/>
      <c r="VRP18" s="247"/>
      <c r="VRQ18" s="247"/>
      <c r="VRR18" s="247"/>
      <c r="VRS18" s="247"/>
      <c r="VRT18" s="247"/>
      <c r="VRU18" s="247"/>
      <c r="VRV18" s="247"/>
      <c r="VRW18" s="247"/>
      <c r="VRX18" s="247"/>
      <c r="VRY18" s="247"/>
      <c r="VRZ18" s="247"/>
      <c r="VSA18" s="247"/>
      <c r="VSB18" s="247"/>
      <c r="VSC18" s="247"/>
      <c r="VSD18" s="247"/>
      <c r="VSE18" s="247"/>
      <c r="VSF18" s="247"/>
      <c r="VSG18" s="247"/>
      <c r="VSH18" s="247"/>
      <c r="VSI18" s="247"/>
      <c r="VSJ18" s="247"/>
      <c r="VSK18" s="247"/>
      <c r="VSL18" s="247"/>
      <c r="VSM18" s="247"/>
      <c r="VSN18" s="247"/>
      <c r="VSO18" s="247"/>
      <c r="VSP18" s="247"/>
      <c r="VSQ18" s="247"/>
      <c r="VSR18" s="247"/>
      <c r="VSS18" s="247"/>
      <c r="VST18" s="247"/>
      <c r="VSU18" s="247"/>
      <c r="VSV18" s="247"/>
      <c r="VSW18" s="247"/>
      <c r="VSX18" s="247"/>
      <c r="VSY18" s="247"/>
      <c r="VSZ18" s="247"/>
      <c r="VTA18" s="247"/>
      <c r="VTB18" s="247"/>
      <c r="VTC18" s="247"/>
      <c r="VTD18" s="247"/>
      <c r="VTE18" s="247"/>
      <c r="VTF18" s="247"/>
      <c r="VTG18" s="247"/>
      <c r="VTH18" s="247"/>
      <c r="VTI18" s="247"/>
      <c r="VTJ18" s="247"/>
      <c r="VTK18" s="247"/>
      <c r="VTL18" s="247"/>
      <c r="VTM18" s="247"/>
      <c r="VTN18" s="247"/>
      <c r="VTO18" s="247"/>
      <c r="VTP18" s="247"/>
      <c r="VTQ18" s="247"/>
      <c r="VTR18" s="247"/>
      <c r="VTS18" s="247"/>
      <c r="VTT18" s="247"/>
      <c r="VTU18" s="247"/>
      <c r="VTV18" s="247"/>
      <c r="VTW18" s="247"/>
      <c r="VTX18" s="247"/>
      <c r="VTY18" s="247"/>
      <c r="VTZ18" s="247"/>
      <c r="VUA18" s="247"/>
      <c r="VUB18" s="247"/>
      <c r="VUC18" s="247"/>
      <c r="VUD18" s="247"/>
      <c r="VUE18" s="247"/>
      <c r="VUF18" s="247"/>
      <c r="VUG18" s="247"/>
      <c r="VUH18" s="247"/>
      <c r="VUI18" s="247"/>
      <c r="VUJ18" s="247"/>
      <c r="VUK18" s="247"/>
      <c r="VUL18" s="247"/>
      <c r="VUM18" s="247"/>
      <c r="VUN18" s="247"/>
      <c r="VUO18" s="247"/>
      <c r="VUP18" s="247"/>
      <c r="VUQ18" s="247"/>
      <c r="VUR18" s="247"/>
      <c r="VUS18" s="247"/>
      <c r="VUT18" s="247"/>
      <c r="VUU18" s="247"/>
      <c r="VUV18" s="247"/>
      <c r="VUW18" s="247"/>
      <c r="VUX18" s="247"/>
      <c r="VUY18" s="247"/>
      <c r="VUZ18" s="247"/>
      <c r="VVA18" s="247"/>
      <c r="VVB18" s="247"/>
      <c r="VVC18" s="247"/>
      <c r="VVD18" s="247"/>
      <c r="VVE18" s="247"/>
      <c r="VVF18" s="247"/>
      <c r="VVG18" s="247"/>
      <c r="VVH18" s="247"/>
      <c r="VVI18" s="247"/>
      <c r="VVJ18" s="247"/>
      <c r="VVK18" s="247"/>
      <c r="VVL18" s="247"/>
      <c r="VVM18" s="247"/>
      <c r="VVN18" s="247"/>
      <c r="VVO18" s="247"/>
      <c r="VVP18" s="247"/>
      <c r="VVQ18" s="247"/>
      <c r="VVR18" s="247"/>
      <c r="VVS18" s="247"/>
      <c r="VVT18" s="247"/>
      <c r="VVU18" s="247"/>
      <c r="VVV18" s="247"/>
      <c r="VVW18" s="247"/>
      <c r="VVX18" s="247"/>
      <c r="VVY18" s="247"/>
      <c r="VVZ18" s="247"/>
      <c r="VWA18" s="247"/>
      <c r="VWB18" s="247"/>
      <c r="VWC18" s="247"/>
      <c r="VWD18" s="247"/>
      <c r="VWE18" s="247"/>
      <c r="VWF18" s="247"/>
      <c r="VWG18" s="247"/>
      <c r="VWH18" s="247"/>
      <c r="VWI18" s="247"/>
      <c r="VWJ18" s="247"/>
      <c r="VWK18" s="247"/>
      <c r="VWL18" s="247"/>
      <c r="VWM18" s="247"/>
      <c r="VWN18" s="247"/>
      <c r="VWO18" s="247"/>
      <c r="VWP18" s="247"/>
      <c r="VWQ18" s="247"/>
      <c r="VWR18" s="247"/>
      <c r="VWS18" s="247"/>
      <c r="VWT18" s="247"/>
      <c r="VWU18" s="247"/>
      <c r="VWV18" s="247"/>
      <c r="VWW18" s="247"/>
      <c r="VWX18" s="247"/>
      <c r="VWY18" s="247"/>
      <c r="VWZ18" s="247"/>
      <c r="VXA18" s="247"/>
      <c r="VXB18" s="247"/>
      <c r="VXC18" s="247"/>
      <c r="VXD18" s="247"/>
      <c r="VXE18" s="247"/>
      <c r="VXF18" s="247"/>
      <c r="VXG18" s="247"/>
      <c r="VXH18" s="247"/>
      <c r="VXI18" s="247"/>
      <c r="VXJ18" s="247"/>
      <c r="VXK18" s="247"/>
      <c r="VXL18" s="247"/>
      <c r="VXM18" s="247"/>
      <c r="VXN18" s="247"/>
      <c r="VXO18" s="247"/>
      <c r="VXP18" s="247"/>
      <c r="VXQ18" s="247"/>
      <c r="VXR18" s="247"/>
      <c r="VXS18" s="247"/>
      <c r="VXT18" s="247"/>
      <c r="VXU18" s="247"/>
      <c r="VXV18" s="247"/>
      <c r="VXW18" s="247"/>
      <c r="VXX18" s="247"/>
      <c r="VXY18" s="247"/>
      <c r="VXZ18" s="247"/>
      <c r="VYA18" s="247"/>
      <c r="VYB18" s="247"/>
      <c r="VYC18" s="247"/>
      <c r="VYD18" s="247"/>
      <c r="VYE18" s="247"/>
      <c r="VYF18" s="247"/>
      <c r="VYG18" s="247"/>
      <c r="VYH18" s="247"/>
      <c r="VYI18" s="247"/>
      <c r="VYJ18" s="247"/>
      <c r="VYK18" s="247"/>
      <c r="VYL18" s="247"/>
      <c r="VYM18" s="247"/>
      <c r="VYN18" s="247"/>
      <c r="VYO18" s="247"/>
      <c r="VYP18" s="247"/>
      <c r="VYQ18" s="247"/>
      <c r="VYR18" s="247"/>
      <c r="VYS18" s="247"/>
      <c r="VYT18" s="247"/>
      <c r="VYU18" s="247"/>
      <c r="VYV18" s="247"/>
      <c r="VYW18" s="247"/>
      <c r="VYX18" s="247"/>
      <c r="VYY18" s="247"/>
      <c r="VYZ18" s="247"/>
      <c r="VZA18" s="247"/>
      <c r="VZB18" s="247"/>
      <c r="VZC18" s="247"/>
      <c r="VZD18" s="247"/>
      <c r="VZE18" s="247"/>
      <c r="VZF18" s="247"/>
      <c r="VZG18" s="247"/>
      <c r="VZH18" s="247"/>
      <c r="VZI18" s="247"/>
      <c r="VZJ18" s="247"/>
      <c r="VZK18" s="247"/>
      <c r="VZL18" s="247"/>
      <c r="VZM18" s="247"/>
      <c r="VZN18" s="247"/>
      <c r="VZO18" s="247"/>
      <c r="VZP18" s="247"/>
      <c r="VZQ18" s="247"/>
      <c r="VZR18" s="247"/>
      <c r="VZS18" s="247"/>
      <c r="VZT18" s="247"/>
      <c r="VZU18" s="247"/>
      <c r="VZV18" s="247"/>
      <c r="VZW18" s="247"/>
      <c r="VZX18" s="247"/>
      <c r="VZY18" s="247"/>
      <c r="VZZ18" s="247"/>
      <c r="WAA18" s="247"/>
      <c r="WAB18" s="247"/>
      <c r="WAC18" s="247"/>
      <c r="WAD18" s="247"/>
      <c r="WAE18" s="247"/>
      <c r="WAF18" s="247"/>
      <c r="WAG18" s="247"/>
      <c r="WAH18" s="247"/>
      <c r="WAI18" s="247"/>
      <c r="WAJ18" s="247"/>
      <c r="WAK18" s="247"/>
      <c r="WAL18" s="247"/>
      <c r="WAM18" s="247"/>
      <c r="WAN18" s="247"/>
      <c r="WAO18" s="247"/>
      <c r="WAP18" s="247"/>
      <c r="WAQ18" s="247"/>
      <c r="WAR18" s="247"/>
      <c r="WAS18" s="247"/>
      <c r="WAT18" s="247"/>
      <c r="WAU18" s="247"/>
      <c r="WAV18" s="247"/>
      <c r="WAW18" s="247"/>
      <c r="WAX18" s="247"/>
      <c r="WAY18" s="247"/>
      <c r="WAZ18" s="247"/>
      <c r="WBA18" s="247"/>
      <c r="WBB18" s="247"/>
      <c r="WBC18" s="247"/>
      <c r="WBD18" s="247"/>
      <c r="WBE18" s="247"/>
      <c r="WBF18" s="247"/>
      <c r="WBG18" s="247"/>
      <c r="WBH18" s="247"/>
      <c r="WBI18" s="247"/>
      <c r="WBJ18" s="247"/>
      <c r="WBK18" s="247"/>
      <c r="WBL18" s="247"/>
      <c r="WBM18" s="247"/>
      <c r="WBN18" s="247"/>
      <c r="WBO18" s="247"/>
      <c r="WBP18" s="247"/>
      <c r="WBQ18" s="247"/>
      <c r="WBR18" s="247"/>
      <c r="WBS18" s="247"/>
      <c r="WBT18" s="247"/>
      <c r="WBU18" s="247"/>
      <c r="WBV18" s="247"/>
      <c r="WBW18" s="247"/>
      <c r="WBX18" s="247"/>
      <c r="WBY18" s="247"/>
      <c r="WBZ18" s="247"/>
      <c r="WCA18" s="247"/>
      <c r="WCB18" s="247"/>
      <c r="WCC18" s="247"/>
      <c r="WCD18" s="247"/>
      <c r="WCE18" s="247"/>
      <c r="WCF18" s="247"/>
      <c r="WCG18" s="247"/>
      <c r="WCH18" s="247"/>
      <c r="WCI18" s="247"/>
      <c r="WCJ18" s="247"/>
      <c r="WCK18" s="247"/>
      <c r="WCL18" s="247"/>
      <c r="WCM18" s="247"/>
      <c r="WCN18" s="247"/>
      <c r="WCO18" s="247"/>
      <c r="WCP18" s="247"/>
      <c r="WCQ18" s="247"/>
      <c r="WCR18" s="247"/>
      <c r="WCS18" s="247"/>
      <c r="WCT18" s="247"/>
      <c r="WCU18" s="247"/>
      <c r="WCV18" s="247"/>
      <c r="WCW18" s="247"/>
      <c r="WCX18" s="247"/>
      <c r="WCY18" s="247"/>
      <c r="WCZ18" s="247"/>
      <c r="WDA18" s="247"/>
      <c r="WDB18" s="247"/>
      <c r="WDC18" s="247"/>
      <c r="WDD18" s="247"/>
      <c r="WDE18" s="247"/>
      <c r="WDF18" s="247"/>
      <c r="WDG18" s="247"/>
      <c r="WDH18" s="247"/>
      <c r="WDI18" s="247"/>
      <c r="WDJ18" s="247"/>
      <c r="WDK18" s="247"/>
      <c r="WDL18" s="247"/>
      <c r="WDM18" s="247"/>
      <c r="WDN18" s="247"/>
      <c r="WDO18" s="247"/>
      <c r="WDP18" s="247"/>
      <c r="WDQ18" s="247"/>
      <c r="WDR18" s="247"/>
      <c r="WDS18" s="247"/>
      <c r="WDT18" s="247"/>
      <c r="WDU18" s="247"/>
      <c r="WDV18" s="247"/>
      <c r="WDW18" s="247"/>
      <c r="WDX18" s="247"/>
      <c r="WDY18" s="247"/>
      <c r="WDZ18" s="247"/>
      <c r="WEA18" s="247"/>
      <c r="WEB18" s="247"/>
      <c r="WEC18" s="247"/>
      <c r="WED18" s="247"/>
      <c r="WEE18" s="247"/>
      <c r="WEF18" s="247"/>
      <c r="WEG18" s="247"/>
      <c r="WEH18" s="247"/>
      <c r="WEI18" s="247"/>
      <c r="WEJ18" s="247"/>
      <c r="WEK18" s="247"/>
      <c r="WEL18" s="247"/>
      <c r="WEM18" s="247"/>
      <c r="WEN18" s="247"/>
      <c r="WEO18" s="247"/>
      <c r="WEP18" s="247"/>
      <c r="WEQ18" s="247"/>
      <c r="WER18" s="247"/>
      <c r="WES18" s="247"/>
      <c r="WET18" s="247"/>
      <c r="WEU18" s="247"/>
      <c r="WEV18" s="247"/>
      <c r="WEW18" s="247"/>
      <c r="WEX18" s="247"/>
      <c r="WEY18" s="247"/>
      <c r="WEZ18" s="247"/>
      <c r="WFA18" s="247"/>
      <c r="WFB18" s="247"/>
      <c r="WFC18" s="247"/>
      <c r="WFD18" s="247"/>
      <c r="WFE18" s="247"/>
      <c r="WFF18" s="247"/>
      <c r="WFG18" s="247"/>
      <c r="WFH18" s="247"/>
      <c r="WFI18" s="247"/>
      <c r="WFJ18" s="247"/>
      <c r="WFK18" s="247"/>
      <c r="WFL18" s="247"/>
      <c r="WFM18" s="247"/>
      <c r="WFN18" s="247"/>
      <c r="WFO18" s="247"/>
      <c r="WFP18" s="247"/>
      <c r="WFQ18" s="247"/>
      <c r="WFR18" s="247"/>
      <c r="WFS18" s="247"/>
      <c r="WFT18" s="247"/>
      <c r="WFU18" s="247"/>
      <c r="WFV18" s="247"/>
      <c r="WFW18" s="247"/>
      <c r="WFX18" s="247"/>
      <c r="WFY18" s="247"/>
      <c r="WFZ18" s="247"/>
      <c r="WGA18" s="247"/>
      <c r="WGB18" s="247"/>
      <c r="WGC18" s="247"/>
      <c r="WGD18" s="247"/>
      <c r="WGE18" s="247"/>
      <c r="WGF18" s="247"/>
      <c r="WGG18" s="247"/>
      <c r="WGH18" s="247"/>
      <c r="WGI18" s="247"/>
      <c r="WGJ18" s="247"/>
      <c r="WGK18" s="247"/>
      <c r="WGL18" s="247"/>
      <c r="WGM18" s="247"/>
      <c r="WGN18" s="247"/>
      <c r="WGO18" s="247"/>
      <c r="WGP18" s="247"/>
      <c r="WGQ18" s="247"/>
      <c r="WGR18" s="247"/>
      <c r="WGS18" s="247"/>
      <c r="WGT18" s="247"/>
      <c r="WGU18" s="247"/>
      <c r="WGV18" s="247"/>
      <c r="WGW18" s="247"/>
      <c r="WGX18" s="247"/>
      <c r="WGY18" s="247"/>
      <c r="WGZ18" s="247"/>
      <c r="WHA18" s="247"/>
      <c r="WHB18" s="247"/>
      <c r="WHC18" s="247"/>
      <c r="WHD18" s="247"/>
      <c r="WHE18" s="247"/>
      <c r="WHF18" s="247"/>
      <c r="WHG18" s="247"/>
      <c r="WHH18" s="247"/>
      <c r="WHI18" s="247"/>
      <c r="WHJ18" s="247"/>
      <c r="WHK18" s="247"/>
      <c r="WHL18" s="247"/>
      <c r="WHM18" s="247"/>
      <c r="WHN18" s="247"/>
      <c r="WHO18" s="247"/>
      <c r="WHP18" s="247"/>
      <c r="WHQ18" s="247"/>
      <c r="WHR18" s="247"/>
      <c r="WHS18" s="247"/>
      <c r="WHT18" s="247"/>
      <c r="WHU18" s="247"/>
      <c r="WHV18" s="247"/>
      <c r="WHW18" s="247"/>
      <c r="WHX18" s="247"/>
      <c r="WHY18" s="247"/>
      <c r="WHZ18" s="247"/>
      <c r="WIA18" s="247"/>
      <c r="WIB18" s="247"/>
      <c r="WIC18" s="247"/>
      <c r="WID18" s="247"/>
      <c r="WIE18" s="247"/>
      <c r="WIF18" s="247"/>
      <c r="WIG18" s="247"/>
      <c r="WIH18" s="247"/>
      <c r="WII18" s="247"/>
      <c r="WIJ18" s="247"/>
      <c r="WIK18" s="247"/>
      <c r="WIL18" s="247"/>
      <c r="WIM18" s="247"/>
      <c r="WIN18" s="247"/>
      <c r="WIO18" s="247"/>
      <c r="WIP18" s="247"/>
      <c r="WIQ18" s="247"/>
      <c r="WIR18" s="247"/>
      <c r="WIS18" s="247"/>
      <c r="WIT18" s="247"/>
      <c r="WIU18" s="247"/>
      <c r="WIV18" s="247"/>
      <c r="WIW18" s="247"/>
      <c r="WIX18" s="247"/>
      <c r="WIY18" s="247"/>
      <c r="WIZ18" s="247"/>
      <c r="WJA18" s="247"/>
      <c r="WJB18" s="247"/>
      <c r="WJC18" s="247"/>
      <c r="WJD18" s="247"/>
      <c r="WJE18" s="247"/>
      <c r="WJF18" s="247"/>
      <c r="WJG18" s="247"/>
      <c r="WJH18" s="247"/>
      <c r="WJI18" s="247"/>
      <c r="WJJ18" s="247"/>
      <c r="WJK18" s="247"/>
      <c r="WJL18" s="247"/>
      <c r="WJM18" s="247"/>
      <c r="WJN18" s="247"/>
      <c r="WJO18" s="247"/>
      <c r="WJP18" s="247"/>
      <c r="WJQ18" s="247"/>
      <c r="WJR18" s="247"/>
      <c r="WJS18" s="247"/>
      <c r="WJT18" s="247"/>
      <c r="WJU18" s="247"/>
      <c r="WJV18" s="247"/>
      <c r="WJW18" s="247"/>
      <c r="WJX18" s="247"/>
      <c r="WJY18" s="247"/>
      <c r="WJZ18" s="247"/>
      <c r="WKA18" s="247"/>
      <c r="WKB18" s="247"/>
      <c r="WKC18" s="247"/>
      <c r="WKD18" s="247"/>
      <c r="WKE18" s="247"/>
      <c r="WKF18" s="247"/>
      <c r="WKG18" s="247"/>
      <c r="WKH18" s="247"/>
      <c r="WKI18" s="247"/>
      <c r="WKJ18" s="247"/>
      <c r="WKK18" s="247"/>
      <c r="WKL18" s="247"/>
      <c r="WKM18" s="247"/>
      <c r="WKN18" s="247"/>
      <c r="WKO18" s="247"/>
      <c r="WKP18" s="247"/>
      <c r="WKQ18" s="247"/>
      <c r="WKR18" s="247"/>
      <c r="WKS18" s="247"/>
      <c r="WKT18" s="247"/>
      <c r="WKU18" s="247"/>
      <c r="WKV18" s="247"/>
      <c r="WKW18" s="247"/>
      <c r="WKX18" s="247"/>
      <c r="WKY18" s="247"/>
      <c r="WKZ18" s="247"/>
      <c r="WLA18" s="247"/>
      <c r="WLB18" s="247"/>
      <c r="WLC18" s="247"/>
      <c r="WLD18" s="247"/>
      <c r="WLE18" s="247"/>
      <c r="WLF18" s="247"/>
      <c r="WLG18" s="247"/>
      <c r="WLH18" s="247"/>
      <c r="WLI18" s="247"/>
      <c r="WLJ18" s="247"/>
      <c r="WLK18" s="247"/>
      <c r="WLL18" s="247"/>
      <c r="WLM18" s="247"/>
      <c r="WLN18" s="247"/>
      <c r="WLO18" s="247"/>
      <c r="WLP18" s="247"/>
      <c r="WLQ18" s="247"/>
      <c r="WLR18" s="247"/>
      <c r="WLS18" s="247"/>
      <c r="WLT18" s="247"/>
      <c r="WLU18" s="247"/>
      <c r="WLV18" s="247"/>
      <c r="WLW18" s="247"/>
      <c r="WLX18" s="247"/>
      <c r="WLY18" s="247"/>
      <c r="WLZ18" s="247"/>
      <c r="WMA18" s="247"/>
      <c r="WMB18" s="247"/>
      <c r="WMC18" s="247"/>
      <c r="WMD18" s="247"/>
      <c r="WME18" s="247"/>
      <c r="WMF18" s="247"/>
      <c r="WMG18" s="247"/>
      <c r="WMH18" s="247"/>
      <c r="WMI18" s="247"/>
      <c r="WMJ18" s="247"/>
      <c r="WMK18" s="247"/>
      <c r="WML18" s="247"/>
      <c r="WMM18" s="247"/>
      <c r="WMN18" s="247"/>
      <c r="WMO18" s="247"/>
      <c r="WMP18" s="247"/>
      <c r="WMQ18" s="247"/>
      <c r="WMR18" s="247"/>
      <c r="WMS18" s="247"/>
      <c r="WMT18" s="247"/>
      <c r="WMU18" s="247"/>
      <c r="WMV18" s="247"/>
      <c r="WMW18" s="247"/>
      <c r="WMX18" s="247"/>
      <c r="WMY18" s="247"/>
      <c r="WMZ18" s="247"/>
      <c r="WNA18" s="247"/>
      <c r="WNB18" s="247"/>
      <c r="WNC18" s="247"/>
      <c r="WND18" s="247"/>
      <c r="WNE18" s="247"/>
      <c r="WNF18" s="247"/>
      <c r="WNG18" s="247"/>
      <c r="WNH18" s="247"/>
      <c r="WNI18" s="247"/>
      <c r="WNJ18" s="247"/>
      <c r="WNK18" s="247"/>
      <c r="WNL18" s="247"/>
      <c r="WNM18" s="247"/>
      <c r="WNN18" s="247"/>
      <c r="WNO18" s="247"/>
      <c r="WNP18" s="247"/>
      <c r="WNQ18" s="247"/>
      <c r="WNR18" s="247"/>
      <c r="WNS18" s="247"/>
      <c r="WNT18" s="247"/>
      <c r="WNU18" s="247"/>
      <c r="WNV18" s="247"/>
      <c r="WNW18" s="247"/>
      <c r="WNX18" s="247"/>
      <c r="WNY18" s="247"/>
      <c r="WNZ18" s="247"/>
      <c r="WOA18" s="247"/>
      <c r="WOB18" s="247"/>
      <c r="WOC18" s="247"/>
      <c r="WOD18" s="247"/>
      <c r="WOE18" s="247"/>
      <c r="WOF18" s="247"/>
      <c r="WOG18" s="247"/>
      <c r="WOH18" s="247"/>
      <c r="WOI18" s="247"/>
      <c r="WOJ18" s="247"/>
      <c r="WOK18" s="247"/>
      <c r="WOL18" s="247"/>
      <c r="WOM18" s="247"/>
      <c r="WON18" s="247"/>
      <c r="WOO18" s="247"/>
      <c r="WOP18" s="247"/>
      <c r="WOQ18" s="247"/>
      <c r="WOR18" s="247"/>
      <c r="WOS18" s="247"/>
      <c r="WOT18" s="247"/>
      <c r="WOU18" s="247"/>
      <c r="WOV18" s="247"/>
      <c r="WOW18" s="247"/>
      <c r="WOX18" s="247"/>
      <c r="WOY18" s="247"/>
      <c r="WOZ18" s="247"/>
      <c r="WPA18" s="247"/>
      <c r="WPB18" s="247"/>
      <c r="WPC18" s="247"/>
      <c r="WPD18" s="247"/>
      <c r="WPE18" s="247"/>
      <c r="WPF18" s="247"/>
      <c r="WPG18" s="247"/>
      <c r="WPH18" s="247"/>
      <c r="WPI18" s="247"/>
      <c r="WPJ18" s="247"/>
      <c r="WPK18" s="247"/>
      <c r="WPL18" s="247"/>
      <c r="WPM18" s="247"/>
      <c r="WPN18" s="247"/>
      <c r="WPO18" s="247"/>
      <c r="WPP18" s="247"/>
      <c r="WPQ18" s="247"/>
      <c r="WPR18" s="247"/>
      <c r="WPS18" s="247"/>
      <c r="WPT18" s="247"/>
      <c r="WPU18" s="247"/>
      <c r="WPV18" s="247"/>
      <c r="WPW18" s="247"/>
      <c r="WPX18" s="247"/>
      <c r="WPY18" s="247"/>
      <c r="WPZ18" s="247"/>
      <c r="WQA18" s="247"/>
      <c r="WQB18" s="247"/>
      <c r="WQC18" s="247"/>
      <c r="WQD18" s="247"/>
      <c r="WQE18" s="247"/>
      <c r="WQF18" s="247"/>
      <c r="WQG18" s="247"/>
      <c r="WQH18" s="247"/>
      <c r="WQI18" s="247"/>
      <c r="WQJ18" s="247"/>
      <c r="WQK18" s="247"/>
      <c r="WQL18" s="247"/>
      <c r="WQM18" s="247"/>
      <c r="WQN18" s="247"/>
      <c r="WQO18" s="247"/>
      <c r="WQP18" s="247"/>
      <c r="WQQ18" s="247"/>
      <c r="WQR18" s="247"/>
      <c r="WQS18" s="247"/>
      <c r="WQT18" s="247"/>
      <c r="WQU18" s="247"/>
      <c r="WQV18" s="247"/>
      <c r="WQW18" s="247"/>
      <c r="WQX18" s="247"/>
      <c r="WQY18" s="247"/>
      <c r="WQZ18" s="247"/>
      <c r="WRA18" s="247"/>
      <c r="WRB18" s="247"/>
      <c r="WRC18" s="247"/>
      <c r="WRD18" s="247"/>
      <c r="WRE18" s="247"/>
      <c r="WRF18" s="247"/>
      <c r="WRG18" s="247"/>
      <c r="WRH18" s="247"/>
      <c r="WRI18" s="247"/>
      <c r="WRJ18" s="247"/>
      <c r="WRK18" s="247"/>
      <c r="WRL18" s="247"/>
      <c r="WRM18" s="247"/>
      <c r="WRN18" s="247"/>
      <c r="WRO18" s="247"/>
      <c r="WRP18" s="247"/>
      <c r="WRQ18" s="247"/>
      <c r="WRR18" s="247"/>
      <c r="WRS18" s="247"/>
      <c r="WRT18" s="247"/>
      <c r="WRU18" s="247"/>
      <c r="WRV18" s="247"/>
      <c r="WRW18" s="247"/>
      <c r="WRX18" s="247"/>
      <c r="WRY18" s="247"/>
      <c r="WRZ18" s="247"/>
      <c r="WSA18" s="247"/>
      <c r="WSB18" s="247"/>
      <c r="WSC18" s="247"/>
      <c r="WSD18" s="247"/>
      <c r="WSE18" s="247"/>
      <c r="WSF18" s="247"/>
      <c r="WSG18" s="247"/>
      <c r="WSH18" s="247"/>
      <c r="WSI18" s="247"/>
      <c r="WSJ18" s="247"/>
      <c r="WSK18" s="247"/>
      <c r="WSL18" s="247"/>
      <c r="WSM18" s="247"/>
      <c r="WSN18" s="247"/>
      <c r="WSO18" s="247"/>
      <c r="WSP18" s="247"/>
      <c r="WSQ18" s="247"/>
      <c r="WSR18" s="247"/>
      <c r="WSS18" s="247"/>
      <c r="WST18" s="247"/>
      <c r="WSU18" s="247"/>
      <c r="WSV18" s="247"/>
      <c r="WSW18" s="247"/>
      <c r="WSX18" s="247"/>
      <c r="WSY18" s="247"/>
      <c r="WSZ18" s="247"/>
      <c r="WTA18" s="247"/>
      <c r="WTB18" s="247"/>
      <c r="WTC18" s="247"/>
      <c r="WTD18" s="247"/>
      <c r="WTE18" s="247"/>
      <c r="WTF18" s="247"/>
      <c r="WTG18" s="247"/>
      <c r="WTH18" s="247"/>
      <c r="WTI18" s="247"/>
      <c r="WTJ18" s="247"/>
      <c r="WTK18" s="247"/>
      <c r="WTL18" s="247"/>
      <c r="WTM18" s="247"/>
      <c r="WTN18" s="247"/>
      <c r="WTO18" s="247"/>
      <c r="WTP18" s="247"/>
      <c r="WTQ18" s="247"/>
      <c r="WTR18" s="247"/>
      <c r="WTS18" s="247"/>
      <c r="WTT18" s="247"/>
      <c r="WTU18" s="247"/>
      <c r="WTV18" s="247"/>
      <c r="WTW18" s="247"/>
      <c r="WTX18" s="247"/>
      <c r="WTY18" s="247"/>
      <c r="WTZ18" s="247"/>
      <c r="WUA18" s="247"/>
      <c r="WUB18" s="247"/>
      <c r="WUC18" s="247"/>
      <c r="WUD18" s="247"/>
      <c r="WUE18" s="247"/>
      <c r="WUF18" s="247"/>
      <c r="WUG18" s="247"/>
      <c r="WUH18" s="247"/>
      <c r="WUI18" s="247"/>
      <c r="WUJ18" s="247"/>
      <c r="WUK18" s="247"/>
      <c r="WUL18" s="247"/>
      <c r="WUM18" s="247"/>
      <c r="WUN18" s="247"/>
      <c r="WUO18" s="247"/>
      <c r="WUP18" s="247"/>
      <c r="WUQ18" s="247"/>
      <c r="WUR18" s="247"/>
      <c r="WUS18" s="247"/>
      <c r="WUT18" s="247"/>
      <c r="WUU18" s="247"/>
      <c r="WUV18" s="247"/>
      <c r="WUW18" s="247"/>
      <c r="WUX18" s="247"/>
      <c r="WUY18" s="247"/>
      <c r="WUZ18" s="247"/>
      <c r="WVA18" s="247"/>
      <c r="WVB18" s="247"/>
      <c r="WVC18" s="247"/>
      <c r="WVD18" s="247"/>
      <c r="WVE18" s="247"/>
      <c r="WVF18" s="247"/>
      <c r="WVG18" s="247"/>
      <c r="WVH18" s="247"/>
      <c r="WVI18" s="247"/>
      <c r="WVJ18" s="247"/>
      <c r="WVK18" s="247"/>
      <c r="WVL18" s="247"/>
      <c r="WVM18" s="247"/>
      <c r="WVN18" s="247"/>
      <c r="WVO18" s="247"/>
      <c r="WVP18" s="247"/>
      <c r="WVQ18" s="247"/>
      <c r="WVR18" s="247"/>
      <c r="WVS18" s="247"/>
      <c r="WVT18" s="247"/>
      <c r="WVU18" s="247"/>
      <c r="WVV18" s="247"/>
      <c r="WVW18" s="247"/>
      <c r="WVX18" s="247"/>
      <c r="WVY18" s="247"/>
      <c r="WVZ18" s="247"/>
      <c r="WWA18" s="247"/>
      <c r="WWB18" s="247"/>
      <c r="WWC18" s="247"/>
      <c r="WWD18" s="247"/>
      <c r="WWE18" s="247"/>
      <c r="WWF18" s="247"/>
      <c r="WWG18" s="247"/>
      <c r="WWH18" s="247"/>
      <c r="WWI18" s="247"/>
      <c r="WWJ18" s="247"/>
      <c r="WWK18" s="247"/>
      <c r="WWL18" s="247"/>
      <c r="WWM18" s="247"/>
      <c r="WWN18" s="247"/>
      <c r="WWO18" s="247"/>
      <c r="WWP18" s="247"/>
      <c r="WWQ18" s="247"/>
      <c r="WWR18" s="247"/>
      <c r="WWS18" s="247"/>
      <c r="WWT18" s="247"/>
      <c r="WWU18" s="247"/>
      <c r="WWV18" s="247"/>
      <c r="WWW18" s="247"/>
      <c r="WWX18" s="247"/>
      <c r="WWY18" s="247"/>
      <c r="WWZ18" s="247"/>
      <c r="WXA18" s="247"/>
      <c r="WXB18" s="247"/>
      <c r="WXC18" s="247"/>
      <c r="WXD18" s="247"/>
      <c r="WXE18" s="247"/>
      <c r="WXF18" s="247"/>
      <c r="WXG18" s="247"/>
      <c r="WXH18" s="247"/>
      <c r="WXI18" s="247"/>
      <c r="WXJ18" s="247"/>
      <c r="WXK18" s="247"/>
      <c r="WXL18" s="247"/>
      <c r="WXM18" s="247"/>
      <c r="WXN18" s="247"/>
      <c r="WXO18" s="247"/>
      <c r="WXP18" s="247"/>
      <c r="WXQ18" s="247"/>
      <c r="WXR18" s="247"/>
      <c r="WXS18" s="247"/>
      <c r="WXT18" s="247"/>
      <c r="WXU18" s="247"/>
      <c r="WXV18" s="247"/>
      <c r="WXW18" s="247"/>
      <c r="WXX18" s="247"/>
      <c r="WXY18" s="247"/>
      <c r="WXZ18" s="247"/>
      <c r="WYA18" s="247"/>
      <c r="WYB18" s="247"/>
      <c r="WYC18" s="247"/>
      <c r="WYD18" s="247"/>
      <c r="WYE18" s="247"/>
      <c r="WYF18" s="247"/>
      <c r="WYG18" s="247"/>
      <c r="WYH18" s="247"/>
      <c r="WYI18" s="247"/>
      <c r="WYJ18" s="247"/>
      <c r="WYK18" s="247"/>
      <c r="WYL18" s="247"/>
      <c r="WYM18" s="247"/>
      <c r="WYN18" s="247"/>
      <c r="WYO18" s="247"/>
      <c r="WYP18" s="247"/>
      <c r="WYQ18" s="247"/>
      <c r="WYR18" s="247"/>
      <c r="WYS18" s="247"/>
      <c r="WYT18" s="247"/>
      <c r="WYU18" s="247"/>
      <c r="WYV18" s="247"/>
      <c r="WYW18" s="247"/>
      <c r="WYX18" s="247"/>
      <c r="WYY18" s="247"/>
      <c r="WYZ18" s="247"/>
      <c r="WZA18" s="247"/>
      <c r="WZB18" s="247"/>
      <c r="WZC18" s="247"/>
      <c r="WZD18" s="247"/>
      <c r="WZE18" s="247"/>
      <c r="WZF18" s="247"/>
      <c r="WZG18" s="247"/>
      <c r="WZH18" s="247"/>
      <c r="WZI18" s="247"/>
      <c r="WZJ18" s="247"/>
      <c r="WZK18" s="247"/>
      <c r="WZL18" s="247"/>
      <c r="WZM18" s="247"/>
      <c r="WZN18" s="247"/>
      <c r="WZO18" s="247"/>
      <c r="WZP18" s="247"/>
      <c r="WZQ18" s="247"/>
      <c r="WZR18" s="247"/>
      <c r="WZS18" s="247"/>
      <c r="WZT18" s="247"/>
      <c r="WZU18" s="247"/>
      <c r="WZV18" s="247"/>
      <c r="WZW18" s="247"/>
      <c r="WZX18" s="247"/>
      <c r="WZY18" s="247"/>
      <c r="WZZ18" s="247"/>
      <c r="XAA18" s="247"/>
      <c r="XAB18" s="247"/>
      <c r="XAC18" s="247"/>
      <c r="XAD18" s="247"/>
      <c r="XAE18" s="247"/>
      <c r="XAF18" s="247"/>
      <c r="XAG18" s="247"/>
      <c r="XAH18" s="247"/>
      <c r="XAI18" s="247"/>
      <c r="XAJ18" s="247"/>
      <c r="XAK18" s="247"/>
      <c r="XAL18" s="247"/>
      <c r="XAM18" s="247"/>
      <c r="XAN18" s="247"/>
      <c r="XAO18" s="247"/>
      <c r="XAP18" s="247"/>
      <c r="XAQ18" s="247"/>
      <c r="XAR18" s="247"/>
      <c r="XAS18" s="247"/>
      <c r="XAT18" s="247"/>
      <c r="XAU18" s="247"/>
      <c r="XAV18" s="247"/>
      <c r="XAW18" s="247"/>
      <c r="XAX18" s="247"/>
      <c r="XAY18" s="247"/>
      <c r="XAZ18" s="247"/>
      <c r="XBA18" s="247"/>
      <c r="XBB18" s="247"/>
      <c r="XBC18" s="247"/>
      <c r="XBD18" s="247"/>
      <c r="XBE18" s="247"/>
      <c r="XBF18" s="247"/>
      <c r="XBG18" s="247"/>
      <c r="XBH18" s="247"/>
      <c r="XBI18" s="247"/>
      <c r="XBJ18" s="247"/>
      <c r="XBK18" s="247"/>
      <c r="XBL18" s="247"/>
      <c r="XBM18" s="247"/>
      <c r="XBN18" s="247"/>
      <c r="XBO18" s="247"/>
      <c r="XBP18" s="247"/>
      <c r="XBQ18" s="247"/>
      <c r="XBR18" s="247"/>
      <c r="XBS18" s="247"/>
      <c r="XBT18" s="247"/>
      <c r="XBU18" s="247"/>
      <c r="XBV18" s="247"/>
      <c r="XBW18" s="247"/>
      <c r="XBX18" s="247"/>
      <c r="XBY18" s="247"/>
      <c r="XBZ18" s="247"/>
      <c r="XCA18" s="247"/>
      <c r="XCB18" s="247"/>
      <c r="XCC18" s="247"/>
      <c r="XCD18" s="247"/>
      <c r="XCE18" s="247"/>
      <c r="XCF18" s="247"/>
      <c r="XCG18" s="247"/>
      <c r="XCH18" s="247"/>
      <c r="XCI18" s="247"/>
      <c r="XCJ18" s="247"/>
      <c r="XCK18" s="247"/>
      <c r="XCL18" s="247"/>
      <c r="XCM18" s="247"/>
      <c r="XCN18" s="247"/>
      <c r="XCO18" s="247"/>
      <c r="XCP18" s="247"/>
      <c r="XCQ18" s="247"/>
      <c r="XCR18" s="247"/>
      <c r="XCS18" s="247"/>
      <c r="XCT18" s="247"/>
      <c r="XCU18" s="247"/>
      <c r="XCV18" s="247"/>
      <c r="XCW18" s="247"/>
      <c r="XCX18" s="247"/>
      <c r="XCY18" s="247"/>
      <c r="XCZ18" s="247"/>
      <c r="XDA18" s="247"/>
      <c r="XDB18" s="247"/>
      <c r="XDC18" s="247"/>
      <c r="XDD18" s="247"/>
      <c r="XDE18" s="247"/>
      <c r="XDF18" s="247"/>
      <c r="XDG18" s="247"/>
      <c r="XDH18" s="247"/>
      <c r="XDI18" s="247"/>
      <c r="XDJ18" s="247"/>
      <c r="XDK18" s="247"/>
      <c r="XDL18" s="247"/>
      <c r="XDM18" s="247"/>
      <c r="XDN18" s="247"/>
      <c r="XDO18" s="247"/>
      <c r="XDP18" s="247"/>
      <c r="XDQ18" s="247"/>
      <c r="XDR18" s="247"/>
      <c r="XDS18" s="247"/>
      <c r="XDT18" s="247"/>
      <c r="XDU18" s="247"/>
      <c r="XDV18" s="247"/>
      <c r="XDW18" s="247"/>
      <c r="XDX18" s="247"/>
      <c r="XDY18" s="247"/>
      <c r="XDZ18" s="247"/>
      <c r="XEA18" s="247"/>
      <c r="XEB18" s="247"/>
      <c r="XEC18" s="247"/>
      <c r="XED18" s="247"/>
      <c r="XEE18" s="247"/>
      <c r="XEF18" s="247"/>
      <c r="XEG18" s="247"/>
      <c r="XEH18" s="247"/>
      <c r="XEI18" s="247"/>
      <c r="XEJ18" s="247"/>
      <c r="XEK18" s="247"/>
      <c r="XEL18" s="247"/>
      <c r="XEM18" s="247"/>
      <c r="XEN18" s="247"/>
      <c r="XEO18" s="247"/>
      <c r="XEP18" s="247"/>
      <c r="XEQ18" s="247"/>
      <c r="XER18" s="247"/>
      <c r="XES18" s="247"/>
      <c r="XET18" s="247"/>
      <c r="XEU18" s="247"/>
    </row>
    <row r="19" spans="1:16375" s="172" customFormat="1" ht="60" customHeight="1">
      <c r="B19" s="16">
        <v>50</v>
      </c>
      <c r="C19" s="7">
        <v>13</v>
      </c>
      <c r="D19" s="9" t="s">
        <v>496</v>
      </c>
      <c r="E19" s="8" t="s">
        <v>1291</v>
      </c>
      <c r="F19" s="40" t="s">
        <v>26</v>
      </c>
      <c r="G19" s="8" t="s">
        <v>1293</v>
      </c>
      <c r="H19" s="111" t="s">
        <v>189</v>
      </c>
      <c r="I19" s="465" t="s">
        <v>167</v>
      </c>
      <c r="J19" s="19"/>
      <c r="K19" s="57" t="s">
        <v>497</v>
      </c>
      <c r="L19" s="9" t="s">
        <v>1105</v>
      </c>
      <c r="M19" s="58" t="s">
        <v>498</v>
      </c>
      <c r="N19" s="240">
        <v>0</v>
      </c>
      <c r="O19" s="36">
        <v>0</v>
      </c>
      <c r="P19" s="37">
        <v>0</v>
      </c>
      <c r="Q19" s="58" t="s">
        <v>499</v>
      </c>
      <c r="R19" s="58" t="s">
        <v>500</v>
      </c>
      <c r="S19" s="169" t="s">
        <v>877</v>
      </c>
      <c r="T19" s="8"/>
      <c r="U19" s="170"/>
      <c r="V19" s="170"/>
      <c r="W19" s="171"/>
      <c r="X19" s="171"/>
      <c r="Y19" s="171"/>
      <c r="Z19" s="171"/>
      <c r="AA19" s="171"/>
      <c r="AB19" s="173"/>
      <c r="AC19" s="173"/>
    </row>
    <row r="20" spans="1:16375" s="172" customFormat="1" ht="60" customHeight="1">
      <c r="B20" s="16">
        <v>50</v>
      </c>
      <c r="C20" s="7">
        <v>14</v>
      </c>
      <c r="D20" s="9" t="s">
        <v>496</v>
      </c>
      <c r="E20" s="8" t="s">
        <v>1291</v>
      </c>
      <c r="F20" s="40" t="s">
        <v>26</v>
      </c>
      <c r="G20" s="8" t="s">
        <v>133</v>
      </c>
      <c r="H20" s="111" t="s">
        <v>189</v>
      </c>
      <c r="I20" s="465" t="s">
        <v>167</v>
      </c>
      <c r="J20" s="19"/>
      <c r="K20" s="57" t="s">
        <v>497</v>
      </c>
      <c r="L20" s="9" t="s">
        <v>1105</v>
      </c>
      <c r="M20" s="58" t="s">
        <v>498</v>
      </c>
      <c r="N20" s="240">
        <v>0</v>
      </c>
      <c r="O20" s="36">
        <v>0</v>
      </c>
      <c r="P20" s="37">
        <v>0</v>
      </c>
      <c r="Q20" s="58" t="s">
        <v>499</v>
      </c>
      <c r="R20" s="58" t="s">
        <v>500</v>
      </c>
      <c r="S20" s="169" t="s">
        <v>877</v>
      </c>
      <c r="T20" s="8"/>
      <c r="U20" s="170"/>
      <c r="V20" s="170"/>
      <c r="W20" s="171"/>
      <c r="X20" s="171"/>
      <c r="Y20" s="171"/>
      <c r="Z20" s="171"/>
      <c r="AA20" s="171"/>
      <c r="AB20" s="173"/>
      <c r="AC20" s="173"/>
    </row>
    <row r="21" spans="1:16375" s="172" customFormat="1" ht="60" customHeight="1">
      <c r="B21" s="16">
        <v>50</v>
      </c>
      <c r="C21" s="7">
        <v>15</v>
      </c>
      <c r="D21" s="9" t="s">
        <v>496</v>
      </c>
      <c r="E21" s="8" t="s">
        <v>1291</v>
      </c>
      <c r="F21" s="40" t="s">
        <v>791</v>
      </c>
      <c r="G21" s="8" t="s">
        <v>1292</v>
      </c>
      <c r="H21" s="111" t="s">
        <v>189</v>
      </c>
      <c r="I21" s="465" t="s">
        <v>167</v>
      </c>
      <c r="J21" s="19"/>
      <c r="K21" s="57" t="s">
        <v>497</v>
      </c>
      <c r="L21" s="9" t="s">
        <v>1105</v>
      </c>
      <c r="M21" s="58" t="s">
        <v>498</v>
      </c>
      <c r="N21" s="240">
        <v>0</v>
      </c>
      <c r="O21" s="36">
        <v>0</v>
      </c>
      <c r="P21" s="37">
        <v>0</v>
      </c>
      <c r="Q21" s="58" t="s">
        <v>499</v>
      </c>
      <c r="R21" s="58" t="s">
        <v>500</v>
      </c>
      <c r="S21" s="169" t="s">
        <v>877</v>
      </c>
      <c r="T21" s="8"/>
      <c r="U21" s="170"/>
      <c r="V21" s="170"/>
      <c r="W21" s="171"/>
      <c r="X21" s="171"/>
      <c r="Y21" s="171"/>
      <c r="Z21" s="171"/>
      <c r="AA21" s="171"/>
      <c r="AB21" s="173"/>
      <c r="AC21" s="173"/>
    </row>
    <row r="22" spans="1:16375" s="172" customFormat="1" ht="60" customHeight="1">
      <c r="B22" s="16">
        <v>50</v>
      </c>
      <c r="C22" s="7">
        <v>16</v>
      </c>
      <c r="D22" s="9" t="s">
        <v>496</v>
      </c>
      <c r="E22" s="8" t="s">
        <v>1291</v>
      </c>
      <c r="F22" s="40" t="s">
        <v>29</v>
      </c>
      <c r="G22" s="8" t="s">
        <v>1290</v>
      </c>
      <c r="H22" s="111" t="s">
        <v>189</v>
      </c>
      <c r="I22" s="465" t="s">
        <v>167</v>
      </c>
      <c r="J22" s="19"/>
      <c r="K22" s="57" t="s">
        <v>497</v>
      </c>
      <c r="L22" s="9" t="s">
        <v>1105</v>
      </c>
      <c r="M22" s="58" t="s">
        <v>498</v>
      </c>
      <c r="N22" s="240">
        <v>0</v>
      </c>
      <c r="O22" s="36">
        <v>0</v>
      </c>
      <c r="P22" s="37">
        <v>0</v>
      </c>
      <c r="Q22" s="58" t="s">
        <v>499</v>
      </c>
      <c r="R22" s="58" t="s">
        <v>500</v>
      </c>
      <c r="S22" s="169" t="s">
        <v>877</v>
      </c>
      <c r="T22" s="8"/>
      <c r="U22" s="170"/>
      <c r="V22" s="170"/>
      <c r="W22" s="171"/>
      <c r="X22" s="171"/>
      <c r="Y22" s="171"/>
      <c r="Z22" s="171"/>
      <c r="AA22" s="171"/>
      <c r="AB22" s="173"/>
      <c r="AC22" s="173"/>
    </row>
    <row r="23" spans="1:16375" s="39" customFormat="1" ht="120.75" customHeight="1">
      <c r="A23" s="65"/>
      <c r="B23" s="16">
        <v>52</v>
      </c>
      <c r="C23" s="7">
        <v>17</v>
      </c>
      <c r="D23" s="14" t="s">
        <v>1172</v>
      </c>
      <c r="E23" s="14" t="s">
        <v>1178</v>
      </c>
      <c r="F23" s="14" t="s">
        <v>977</v>
      </c>
      <c r="G23" s="14" t="s">
        <v>1177</v>
      </c>
      <c r="H23" s="22" t="s">
        <v>189</v>
      </c>
      <c r="I23" s="465" t="s">
        <v>92</v>
      </c>
      <c r="J23" s="19"/>
      <c r="K23" s="20" t="s">
        <v>1176</v>
      </c>
      <c r="L23" s="14" t="s">
        <v>1169</v>
      </c>
      <c r="M23" s="21" t="s">
        <v>515</v>
      </c>
      <c r="N23" s="240">
        <v>1</v>
      </c>
      <c r="O23" s="22">
        <v>0</v>
      </c>
      <c r="P23" s="23">
        <v>1</v>
      </c>
      <c r="Q23" s="21" t="s">
        <v>1168</v>
      </c>
      <c r="R23" s="21" t="s">
        <v>516</v>
      </c>
      <c r="S23" s="53"/>
      <c r="T23" s="14"/>
      <c r="U23" s="38"/>
      <c r="V23" s="38"/>
      <c r="W23" s="175"/>
      <c r="X23" s="175"/>
      <c r="Y23" s="175"/>
      <c r="Z23" s="175"/>
      <c r="AA23" s="175"/>
      <c r="AB23" s="14"/>
      <c r="AC23" s="14"/>
    </row>
    <row r="24" spans="1:16375" s="39" customFormat="1" ht="120.75" customHeight="1">
      <c r="A24" s="65"/>
      <c r="B24" s="16">
        <v>52</v>
      </c>
      <c r="C24" s="7">
        <v>18</v>
      </c>
      <c r="D24" s="14" t="s">
        <v>1172</v>
      </c>
      <c r="E24" s="14" t="s">
        <v>1175</v>
      </c>
      <c r="F24" s="14" t="s">
        <v>756</v>
      </c>
      <c r="G24" s="14" t="s">
        <v>1174</v>
      </c>
      <c r="H24" s="22" t="s">
        <v>189</v>
      </c>
      <c r="I24" s="465" t="s">
        <v>92</v>
      </c>
      <c r="J24" s="19"/>
      <c r="K24" s="20" t="s">
        <v>1173</v>
      </c>
      <c r="L24" s="14" t="s">
        <v>1169</v>
      </c>
      <c r="M24" s="21" t="s">
        <v>515</v>
      </c>
      <c r="N24" s="240">
        <v>1</v>
      </c>
      <c r="O24" s="22">
        <v>0</v>
      </c>
      <c r="P24" s="23">
        <v>1</v>
      </c>
      <c r="Q24" s="21" t="s">
        <v>1168</v>
      </c>
      <c r="R24" s="21" t="s">
        <v>516</v>
      </c>
      <c r="S24" s="53"/>
      <c r="T24" s="14"/>
      <c r="U24" s="38"/>
      <c r="V24" s="38"/>
      <c r="W24" s="175"/>
      <c r="X24" s="175"/>
      <c r="Y24" s="175"/>
      <c r="Z24" s="175"/>
      <c r="AA24" s="175"/>
      <c r="AB24" s="14"/>
      <c r="AC24" s="14"/>
    </row>
    <row r="25" spans="1:16375" s="39" customFormat="1" ht="120.75" customHeight="1">
      <c r="A25" s="65"/>
      <c r="B25" s="16">
        <v>52</v>
      </c>
      <c r="C25" s="7">
        <v>19</v>
      </c>
      <c r="D25" s="14" t="s">
        <v>1172</v>
      </c>
      <c r="E25" s="14" t="s">
        <v>1171</v>
      </c>
      <c r="F25" s="14" t="s">
        <v>29</v>
      </c>
      <c r="G25" s="14" t="s">
        <v>846</v>
      </c>
      <c r="H25" s="22" t="s">
        <v>189</v>
      </c>
      <c r="I25" s="465" t="s">
        <v>92</v>
      </c>
      <c r="J25" s="19"/>
      <c r="K25" s="20" t="s">
        <v>1170</v>
      </c>
      <c r="L25" s="14" t="s">
        <v>1169</v>
      </c>
      <c r="M25" s="21" t="s">
        <v>515</v>
      </c>
      <c r="N25" s="240">
        <v>1</v>
      </c>
      <c r="O25" s="22">
        <v>0</v>
      </c>
      <c r="P25" s="23">
        <v>1</v>
      </c>
      <c r="Q25" s="21" t="s">
        <v>1168</v>
      </c>
      <c r="R25" s="21" t="s">
        <v>516</v>
      </c>
      <c r="S25" s="53"/>
      <c r="T25" s="14"/>
      <c r="U25" s="38"/>
      <c r="V25" s="38"/>
      <c r="W25" s="175"/>
      <c r="X25" s="175"/>
      <c r="Y25" s="175"/>
      <c r="Z25" s="175"/>
      <c r="AA25" s="175"/>
      <c r="AB25" s="14"/>
      <c r="AC25" s="14"/>
    </row>
    <row r="26" spans="1:16375" s="39" customFormat="1" ht="60" customHeight="1">
      <c r="B26" s="413">
        <v>54</v>
      </c>
      <c r="C26" s="7">
        <v>20</v>
      </c>
      <c r="D26" s="8" t="s">
        <v>1228</v>
      </c>
      <c r="E26" s="8" t="s">
        <v>1229</v>
      </c>
      <c r="F26" s="8" t="s">
        <v>69</v>
      </c>
      <c r="G26" s="8" t="s">
        <v>1230</v>
      </c>
      <c r="H26" s="22" t="s">
        <v>73</v>
      </c>
      <c r="I26" s="35" t="s">
        <v>105</v>
      </c>
      <c r="J26" s="22"/>
      <c r="K26" s="35" t="s">
        <v>1231</v>
      </c>
      <c r="L26" s="9" t="s">
        <v>1149</v>
      </c>
      <c r="M26" s="8" t="s">
        <v>1232</v>
      </c>
      <c r="N26" s="240">
        <f>O26+P26</f>
        <v>0</v>
      </c>
      <c r="O26" s="36">
        <v>0</v>
      </c>
      <c r="P26" s="37">
        <v>0</v>
      </c>
      <c r="Q26" s="8" t="s">
        <v>1233</v>
      </c>
      <c r="R26" s="8" t="s">
        <v>1234</v>
      </c>
      <c r="S26" s="40"/>
      <c r="T26" s="8" t="s">
        <v>1235</v>
      </c>
      <c r="U26" s="41">
        <f>V26+Y26+Z26</f>
        <v>0</v>
      </c>
      <c r="V26" s="41">
        <f>W26+X26</f>
        <v>0</v>
      </c>
      <c r="W26" s="42"/>
      <c r="X26" s="42"/>
      <c r="Y26" s="43"/>
      <c r="Z26" s="6"/>
      <c r="AA26" s="44"/>
      <c r="AB26" s="1"/>
      <c r="AC26" s="1"/>
    </row>
    <row r="27" spans="1:16375" s="25" customFormat="1" ht="60" customHeight="1">
      <c r="B27" s="16">
        <v>58</v>
      </c>
      <c r="C27" s="7">
        <v>21</v>
      </c>
      <c r="D27" s="14" t="s">
        <v>1117</v>
      </c>
      <c r="E27" s="14" t="s">
        <v>1377</v>
      </c>
      <c r="F27" s="14" t="s">
        <v>694</v>
      </c>
      <c r="G27" s="14" t="s">
        <v>852</v>
      </c>
      <c r="H27" s="22" t="s">
        <v>146</v>
      </c>
      <c r="I27" s="465" t="s">
        <v>1118</v>
      </c>
      <c r="J27" s="75"/>
      <c r="K27" s="174"/>
      <c r="L27" s="7" t="s">
        <v>97</v>
      </c>
      <c r="M27" s="21" t="s">
        <v>1119</v>
      </c>
      <c r="N27" s="240">
        <v>1</v>
      </c>
      <c r="O27" s="73">
        <v>1</v>
      </c>
      <c r="P27" s="74">
        <v>0</v>
      </c>
      <c r="Q27" s="21" t="s">
        <v>1120</v>
      </c>
      <c r="R27" s="21" t="s">
        <v>1121</v>
      </c>
      <c r="S27" s="53"/>
      <c r="T27" s="14"/>
      <c r="U27" s="38"/>
      <c r="V27" s="38"/>
      <c r="W27" s="175"/>
      <c r="X27" s="175"/>
      <c r="Y27" s="175"/>
      <c r="Z27" s="175"/>
      <c r="AA27" s="175"/>
      <c r="AB27" s="14"/>
      <c r="AC27" s="14"/>
    </row>
    <row r="28" spans="1:16375" s="78" customFormat="1" ht="123" customHeight="1">
      <c r="A28" s="76"/>
      <c r="B28" s="16">
        <v>61</v>
      </c>
      <c r="C28" s="7">
        <v>22</v>
      </c>
      <c r="D28" s="9" t="s">
        <v>1392</v>
      </c>
      <c r="E28" s="8" t="s">
        <v>1194</v>
      </c>
      <c r="F28" s="8" t="s">
        <v>68</v>
      </c>
      <c r="G28" s="8" t="s">
        <v>68</v>
      </c>
      <c r="H28" s="22" t="s">
        <v>78</v>
      </c>
      <c r="I28" s="56" t="s">
        <v>487</v>
      </c>
      <c r="J28" s="19"/>
      <c r="K28" s="57" t="s">
        <v>1195</v>
      </c>
      <c r="L28" s="7" t="s">
        <v>1105</v>
      </c>
      <c r="M28" s="58" t="s">
        <v>1196</v>
      </c>
      <c r="N28" s="240">
        <v>2</v>
      </c>
      <c r="O28" s="36">
        <v>0</v>
      </c>
      <c r="P28" s="37">
        <v>2</v>
      </c>
      <c r="Q28" s="58" t="s">
        <v>1197</v>
      </c>
      <c r="R28" s="58" t="s">
        <v>1198</v>
      </c>
      <c r="S28" s="62"/>
      <c r="T28" s="8" t="s">
        <v>1199</v>
      </c>
      <c r="U28" s="72"/>
      <c r="V28" s="72"/>
      <c r="W28" s="114"/>
      <c r="X28" s="114"/>
      <c r="Y28" s="114"/>
      <c r="Z28" s="114"/>
      <c r="AA28" s="114"/>
      <c r="AB28" s="183"/>
      <c r="AC28" s="15"/>
    </row>
    <row r="29" spans="1:16375" s="185" customFormat="1" ht="102.75" customHeight="1">
      <c r="B29" s="16">
        <v>67</v>
      </c>
      <c r="C29" s="7">
        <v>23</v>
      </c>
      <c r="D29" s="8" t="s">
        <v>1038</v>
      </c>
      <c r="E29" s="8" t="s">
        <v>1039</v>
      </c>
      <c r="F29" s="8" t="s">
        <v>70</v>
      </c>
      <c r="G29" s="8" t="s">
        <v>716</v>
      </c>
      <c r="H29" s="22" t="s">
        <v>91</v>
      </c>
      <c r="I29" s="56" t="s">
        <v>1132</v>
      </c>
      <c r="J29" s="22"/>
      <c r="K29" s="57" t="s">
        <v>1134</v>
      </c>
      <c r="L29" s="9" t="s">
        <v>1105</v>
      </c>
      <c r="M29" s="58" t="s">
        <v>1040</v>
      </c>
      <c r="N29" s="240">
        <f>O29+P29</f>
        <v>0</v>
      </c>
      <c r="O29" s="36">
        <v>0</v>
      </c>
      <c r="P29" s="37">
        <v>0</v>
      </c>
      <c r="Q29" s="415" t="s">
        <v>1135</v>
      </c>
      <c r="R29" s="58" t="s">
        <v>1136</v>
      </c>
      <c r="S29" s="40"/>
      <c r="T29" s="8" t="s">
        <v>1137</v>
      </c>
      <c r="U29" s="187"/>
      <c r="V29" s="187"/>
      <c r="W29" s="175"/>
      <c r="X29" s="175"/>
      <c r="Y29" s="175"/>
      <c r="Z29" s="175"/>
      <c r="AA29" s="175"/>
      <c r="AB29" s="14"/>
      <c r="AC29" s="14"/>
      <c r="AD29" s="186"/>
    </row>
    <row r="30" spans="1:16375" s="185" customFormat="1" ht="102.75" customHeight="1">
      <c r="B30" s="16">
        <v>67</v>
      </c>
      <c r="C30" s="7">
        <v>24</v>
      </c>
      <c r="D30" s="8" t="s">
        <v>1038</v>
      </c>
      <c r="E30" s="8" t="s">
        <v>1039</v>
      </c>
      <c r="F30" s="8" t="s">
        <v>779</v>
      </c>
      <c r="G30" s="8" t="s">
        <v>941</v>
      </c>
      <c r="H30" s="22" t="s">
        <v>91</v>
      </c>
      <c r="I30" s="56" t="s">
        <v>1132</v>
      </c>
      <c r="J30" s="22"/>
      <c r="K30" s="57" t="s">
        <v>1138</v>
      </c>
      <c r="L30" s="9" t="s">
        <v>1105</v>
      </c>
      <c r="M30" s="58" t="s">
        <v>1040</v>
      </c>
      <c r="N30" s="240">
        <f>O30+P30</f>
        <v>0</v>
      </c>
      <c r="O30" s="36">
        <v>0</v>
      </c>
      <c r="P30" s="37">
        <v>0</v>
      </c>
      <c r="Q30" s="415" t="s">
        <v>1139</v>
      </c>
      <c r="R30" s="58" t="s">
        <v>1140</v>
      </c>
      <c r="S30" s="40"/>
      <c r="T30" s="8" t="s">
        <v>1141</v>
      </c>
      <c r="U30" s="187"/>
      <c r="V30" s="187"/>
      <c r="W30" s="175"/>
      <c r="X30" s="175"/>
      <c r="Y30" s="175"/>
      <c r="Z30" s="175"/>
      <c r="AA30" s="175"/>
      <c r="AB30" s="14"/>
      <c r="AC30" s="14"/>
      <c r="AD30" s="186"/>
    </row>
    <row r="31" spans="1:16375" s="39" customFormat="1" ht="77.25" customHeight="1">
      <c r="B31" s="16">
        <v>75</v>
      </c>
      <c r="C31" s="7">
        <v>25</v>
      </c>
      <c r="D31" s="9" t="s">
        <v>621</v>
      </c>
      <c r="E31" s="8" t="s">
        <v>1298</v>
      </c>
      <c r="F31" s="8" t="s">
        <v>89</v>
      </c>
      <c r="G31" s="8" t="s">
        <v>101</v>
      </c>
      <c r="H31" s="111" t="s">
        <v>91</v>
      </c>
      <c r="I31" s="465" t="s">
        <v>331</v>
      </c>
      <c r="J31" s="19"/>
      <c r="K31" s="20" t="s">
        <v>1299</v>
      </c>
      <c r="L31" s="7" t="s">
        <v>1111</v>
      </c>
      <c r="M31" s="58" t="s">
        <v>793</v>
      </c>
      <c r="N31" s="244">
        <f t="shared" ref="N31" si="2">O31+P31</f>
        <v>0</v>
      </c>
      <c r="O31" s="36">
        <v>0</v>
      </c>
      <c r="P31" s="37">
        <v>0</v>
      </c>
      <c r="Q31" s="58" t="s">
        <v>1300</v>
      </c>
      <c r="R31" s="58" t="s">
        <v>1301</v>
      </c>
      <c r="S31" s="142"/>
      <c r="T31" s="8"/>
      <c r="U31" s="63">
        <f t="shared" ref="U31" si="3">V31+Y31+Z31</f>
        <v>2460</v>
      </c>
      <c r="V31" s="63">
        <f t="shared" ref="V31" si="4">W31+X31</f>
        <v>0</v>
      </c>
      <c r="W31" s="190"/>
      <c r="X31" s="190"/>
      <c r="Y31" s="190">
        <v>2460</v>
      </c>
      <c r="Z31" s="190"/>
      <c r="AA31" s="190"/>
      <c r="AB31" s="14" t="s">
        <v>67</v>
      </c>
      <c r="AC31" s="14"/>
    </row>
    <row r="32" spans="1:16375" ht="131.25" customHeight="1" thickBot="1">
      <c r="B32" s="299"/>
      <c r="C32" s="299"/>
      <c r="D32" s="297"/>
      <c r="E32" s="300"/>
      <c r="F32" s="297"/>
      <c r="G32" s="297"/>
      <c r="H32" s="297"/>
      <c r="I32" s="300"/>
      <c r="J32" s="301"/>
      <c r="K32" s="301"/>
      <c r="L32" s="302"/>
      <c r="M32" s="300"/>
      <c r="N32" s="302"/>
      <c r="O32" s="302"/>
      <c r="P32" s="302"/>
      <c r="Q32" s="300"/>
      <c r="R32" s="300"/>
      <c r="S32" s="300"/>
      <c r="T32" s="307"/>
      <c r="U32" s="304"/>
      <c r="V32" s="304"/>
      <c r="W32" s="305"/>
      <c r="X32" s="305"/>
      <c r="Y32" s="305"/>
      <c r="Z32" s="305"/>
      <c r="AA32" s="306"/>
      <c r="AB32" s="307"/>
      <c r="AC32" s="308"/>
    </row>
    <row r="33" spans="1:29" ht="30" customHeight="1" thickBot="1">
      <c r="B33" s="578" t="s">
        <v>31</v>
      </c>
      <c r="C33" s="579"/>
      <c r="D33" s="309" t="s">
        <v>32</v>
      </c>
      <c r="E33" s="309" t="s">
        <v>33</v>
      </c>
      <c r="F33" s="309" t="s">
        <v>34</v>
      </c>
      <c r="G33" s="309" t="s">
        <v>35</v>
      </c>
      <c r="H33" s="584" t="s">
        <v>36</v>
      </c>
      <c r="I33" s="585"/>
      <c r="J33" s="586"/>
      <c r="K33" s="587"/>
      <c r="L33" s="293"/>
      <c r="M33" s="293"/>
      <c r="N33" s="588" t="s">
        <v>37</v>
      </c>
      <c r="O33" s="589"/>
      <c r="P33" s="590"/>
      <c r="Q33" s="300"/>
      <c r="R33" s="300"/>
      <c r="S33" s="300"/>
      <c r="T33" s="307"/>
      <c r="U33" s="304"/>
      <c r="V33" s="304"/>
      <c r="W33" s="305"/>
      <c r="X33" s="305"/>
      <c r="Y33" s="305"/>
      <c r="Z33" s="305"/>
      <c r="AA33" s="306"/>
      <c r="AB33" s="307"/>
      <c r="AC33" s="308"/>
    </row>
    <row r="34" spans="1:29" ht="30" customHeight="1">
      <c r="B34" s="580"/>
      <c r="C34" s="581"/>
      <c r="D34" s="591">
        <f>SUMPRODUCT(1/COUNTIF(D7:D31,D7:D31))</f>
        <v>14.000000000000002</v>
      </c>
      <c r="E34" s="591">
        <f>SUBTOTAL(3,D7:D31)+2</f>
        <v>27</v>
      </c>
      <c r="F34" s="594">
        <f>SUMPRODUCT(1/COUNTIF(F7:F31,F7:F31))</f>
        <v>14.000000000000002</v>
      </c>
      <c r="G34" s="591">
        <f>SUMPRODUCT(1/COUNTIF(G7:G31,G7:G31))</f>
        <v>18</v>
      </c>
      <c r="H34" s="310" t="s">
        <v>72</v>
      </c>
      <c r="I34" s="311">
        <f>COUNTIF(H7:H31,"a")</f>
        <v>4</v>
      </c>
      <c r="J34" s="312"/>
      <c r="K34" s="313"/>
      <c r="L34" s="314"/>
      <c r="M34" s="315"/>
      <c r="N34" s="316" t="s">
        <v>38</v>
      </c>
      <c r="O34" s="317" t="s">
        <v>39</v>
      </c>
      <c r="P34" s="318" t="s">
        <v>40</v>
      </c>
      <c r="Q34" s="300"/>
      <c r="R34" s="300"/>
      <c r="S34" s="300"/>
      <c r="T34" s="307"/>
      <c r="U34" s="304"/>
      <c r="V34" s="304"/>
      <c r="W34" s="305"/>
      <c r="X34" s="305"/>
      <c r="Y34" s="305"/>
      <c r="Z34" s="305"/>
      <c r="AA34" s="306"/>
      <c r="AB34" s="307"/>
      <c r="AC34" s="308"/>
    </row>
    <row r="35" spans="1:29" ht="30" customHeight="1">
      <c r="B35" s="580"/>
      <c r="C35" s="581"/>
      <c r="D35" s="592"/>
      <c r="E35" s="592"/>
      <c r="F35" s="595"/>
      <c r="G35" s="592"/>
      <c r="H35" s="319" t="s">
        <v>759</v>
      </c>
      <c r="I35" s="320">
        <f>COUNTIF(H7:H31,"b")</f>
        <v>1</v>
      </c>
      <c r="J35" s="312"/>
      <c r="K35" s="313"/>
      <c r="L35" s="321"/>
      <c r="M35" s="322" t="s">
        <v>38</v>
      </c>
      <c r="N35" s="323">
        <f>SUBTOTAL(9,N7:N31)</f>
        <v>30</v>
      </c>
      <c r="O35" s="324">
        <f>SUBTOTAL(9,N7:N31)</f>
        <v>30</v>
      </c>
      <c r="P35" s="325">
        <f>SUBTOTAL(9,P7:P31)</f>
        <v>25</v>
      </c>
      <c r="Q35" s="300"/>
      <c r="R35" s="300"/>
      <c r="S35" s="300"/>
      <c r="T35" s="307"/>
      <c r="U35" s="304"/>
      <c r="V35" s="304"/>
      <c r="W35" s="305"/>
      <c r="X35" s="305"/>
      <c r="Y35" s="305"/>
      <c r="Z35" s="305"/>
      <c r="AA35" s="306"/>
      <c r="AB35" s="307"/>
      <c r="AC35" s="308"/>
    </row>
    <row r="36" spans="1:29" ht="30" customHeight="1" thickBot="1">
      <c r="A36" s="252"/>
      <c r="B36" s="580"/>
      <c r="C36" s="581"/>
      <c r="D36" s="592"/>
      <c r="E36" s="592"/>
      <c r="F36" s="595"/>
      <c r="G36" s="592"/>
      <c r="H36" s="319" t="s">
        <v>1416</v>
      </c>
      <c r="I36" s="320">
        <f>COUNTIF(H7:H31,"c")</f>
        <v>20</v>
      </c>
      <c r="J36" s="312"/>
      <c r="K36" s="313"/>
      <c r="L36" s="326"/>
      <c r="M36" s="327" t="s">
        <v>41</v>
      </c>
      <c r="N36" s="328">
        <f>SUBTOTAL(1,N7:N31)</f>
        <v>1.2</v>
      </c>
      <c r="O36" s="329">
        <f>SUBTOTAL(1,O7:O31)</f>
        <v>0.2</v>
      </c>
      <c r="P36" s="330">
        <f>SUBTOTAL(1,P7:P31)</f>
        <v>1</v>
      </c>
      <c r="Q36" s="308"/>
      <c r="R36" s="308"/>
      <c r="S36" s="266"/>
      <c r="T36" s="268"/>
      <c r="U36" s="266"/>
      <c r="V36" s="266"/>
      <c r="W36" s="266"/>
      <c r="X36" s="266"/>
      <c r="Y36" s="266"/>
      <c r="Z36" s="266"/>
      <c r="AA36" s="266"/>
      <c r="AB36" s="268"/>
      <c r="AC36" s="266"/>
    </row>
    <row r="37" spans="1:29" ht="24.95" customHeight="1" thickBot="1">
      <c r="B37" s="582"/>
      <c r="C37" s="583"/>
      <c r="D37" s="592"/>
      <c r="E37" s="593"/>
      <c r="F37" s="596"/>
      <c r="G37" s="593"/>
      <c r="H37" s="331" t="s">
        <v>1417</v>
      </c>
      <c r="I37" s="332">
        <f>COUNTIF(H7:H31,"d")</f>
        <v>0</v>
      </c>
      <c r="J37" s="266"/>
      <c r="K37" s="333"/>
      <c r="L37" s="334"/>
      <c r="M37" s="266"/>
      <c r="N37" s="268"/>
      <c r="O37" s="268"/>
      <c r="P37" s="268"/>
      <c r="Q37" s="266"/>
      <c r="R37" s="266"/>
      <c r="S37" s="266"/>
      <c r="T37" s="268"/>
      <c r="U37" s="266"/>
      <c r="V37" s="266"/>
      <c r="W37" s="266"/>
      <c r="X37" s="266"/>
      <c r="Y37" s="266"/>
      <c r="Z37" s="266"/>
      <c r="AA37" s="266"/>
      <c r="AB37" s="268"/>
      <c r="AC37" s="266"/>
    </row>
    <row r="38" spans="1:29" ht="18.75" customHeight="1">
      <c r="B38" s="267"/>
      <c r="C38" s="267" t="s">
        <v>1418</v>
      </c>
      <c r="D38" s="335"/>
      <c r="E38" s="266"/>
      <c r="F38" s="268"/>
      <c r="G38" s="268"/>
      <c r="H38" s="268"/>
      <c r="I38" s="266"/>
      <c r="J38" s="266"/>
      <c r="K38" s="333"/>
      <c r="L38" s="334"/>
      <c r="M38" s="266"/>
      <c r="N38" s="268"/>
      <c r="O38" s="268"/>
      <c r="P38" s="268"/>
      <c r="Q38" s="266"/>
      <c r="R38" s="266"/>
      <c r="S38" s="266"/>
      <c r="T38" s="268"/>
      <c r="U38" s="266"/>
      <c r="V38" s="266"/>
      <c r="W38" s="266"/>
      <c r="X38" s="266"/>
      <c r="Y38" s="266"/>
      <c r="Z38" s="266"/>
      <c r="AA38" s="266"/>
      <c r="AB38" s="268"/>
      <c r="AC38" s="266"/>
    </row>
    <row r="39" spans="1:29" ht="18.75" customHeight="1">
      <c r="B39" s="267"/>
      <c r="C39" s="267"/>
      <c r="D39" s="334"/>
      <c r="E39" s="266"/>
      <c r="F39" s="268"/>
      <c r="G39" s="268"/>
      <c r="H39" s="268"/>
      <c r="I39" s="266"/>
      <c r="J39" s="266"/>
      <c r="K39" s="333"/>
      <c r="L39" s="334"/>
      <c r="M39" s="266"/>
      <c r="N39" s="268"/>
      <c r="O39" s="268"/>
      <c r="P39" s="268"/>
      <c r="Q39" s="266"/>
      <c r="R39" s="266"/>
      <c r="S39" s="266"/>
      <c r="T39" s="268"/>
      <c r="U39" s="266"/>
      <c r="V39" s="266"/>
      <c r="W39" s="266"/>
      <c r="X39" s="266"/>
      <c r="Y39" s="266"/>
      <c r="Z39" s="266"/>
      <c r="AA39" s="266"/>
      <c r="AB39" s="268"/>
      <c r="AC39" s="266"/>
    </row>
    <row r="40" spans="1:29" ht="24.95" customHeight="1" thickBot="1">
      <c r="B40" s="267"/>
      <c r="C40" s="267"/>
      <c r="D40" s="268"/>
      <c r="E40" s="266"/>
      <c r="F40" s="268"/>
      <c r="G40" s="268"/>
      <c r="H40" s="268"/>
      <c r="I40" s="266"/>
      <c r="J40" s="266"/>
      <c r="K40" s="266"/>
      <c r="L40" s="268"/>
      <c r="M40" s="266"/>
      <c r="N40" s="268"/>
      <c r="O40" s="268"/>
      <c r="P40" s="268"/>
      <c r="Q40" s="266"/>
      <c r="R40" s="266"/>
      <c r="S40" s="266"/>
      <c r="T40" s="268"/>
      <c r="U40" s="266"/>
      <c r="V40" s="266"/>
      <c r="W40" s="266"/>
      <c r="X40" s="266"/>
      <c r="Y40" s="266"/>
      <c r="Z40" s="266"/>
      <c r="AA40" s="266"/>
      <c r="AB40" s="268"/>
      <c r="AC40" s="266"/>
    </row>
    <row r="41" spans="1:29" ht="13.5" customHeight="1">
      <c r="B41" s="267"/>
      <c r="C41" s="267"/>
      <c r="D41" s="10" t="s">
        <v>26</v>
      </c>
      <c r="E41" s="336">
        <f t="shared" ref="E41:E54" si="5">COUNTIF($F$7:$F$31,D41)</f>
        <v>5</v>
      </c>
      <c r="F41" s="337"/>
      <c r="G41" s="337"/>
      <c r="H41" s="268"/>
      <c r="I41" s="266"/>
      <c r="J41" s="266"/>
      <c r="K41" s="266"/>
      <c r="L41" s="268"/>
      <c r="M41" s="266"/>
      <c r="N41" s="268"/>
      <c r="O41" s="268"/>
      <c r="P41" s="268"/>
      <c r="Q41" s="266"/>
      <c r="R41" s="266"/>
      <c r="S41" s="266"/>
      <c r="T41" s="268"/>
      <c r="U41" s="266"/>
      <c r="V41" s="266"/>
      <c r="W41" s="266"/>
      <c r="X41" s="266"/>
      <c r="Y41" s="266"/>
      <c r="Z41" s="266"/>
      <c r="AA41" s="266"/>
      <c r="AB41" s="268"/>
      <c r="AC41" s="266"/>
    </row>
    <row r="42" spans="1:29">
      <c r="B42" s="267"/>
      <c r="C42" s="267"/>
      <c r="D42" s="11" t="s">
        <v>1419</v>
      </c>
      <c r="E42" s="338">
        <f t="shared" si="5"/>
        <v>1</v>
      </c>
      <c r="F42" s="337"/>
      <c r="G42" s="337"/>
      <c r="H42" s="268"/>
      <c r="I42" s="266"/>
      <c r="J42" s="266"/>
      <c r="K42" s="266"/>
      <c r="L42" s="268"/>
      <c r="M42" s="266"/>
      <c r="N42" s="268"/>
      <c r="O42" s="268"/>
      <c r="P42" s="268"/>
      <c r="Q42" s="266"/>
      <c r="R42" s="266"/>
      <c r="S42" s="266"/>
      <c r="T42" s="268"/>
      <c r="U42" s="266"/>
      <c r="V42" s="266"/>
      <c r="W42" s="266"/>
      <c r="X42" s="266"/>
      <c r="Y42" s="266"/>
      <c r="Z42" s="266"/>
      <c r="AA42" s="266"/>
      <c r="AB42" s="268"/>
      <c r="AC42" s="266"/>
    </row>
    <row r="43" spans="1:29">
      <c r="B43" s="267"/>
      <c r="C43" s="267"/>
      <c r="D43" s="11" t="s">
        <v>69</v>
      </c>
      <c r="E43" s="338">
        <f t="shared" si="5"/>
        <v>3</v>
      </c>
      <c r="F43" s="337"/>
      <c r="G43" s="337"/>
      <c r="H43" s="268"/>
      <c r="I43" s="266"/>
      <c r="J43" s="266"/>
      <c r="K43" s="266"/>
      <c r="L43" s="268"/>
      <c r="M43" s="266"/>
      <c r="N43" s="268"/>
      <c r="O43" s="268"/>
      <c r="P43" s="268"/>
      <c r="Q43" s="266"/>
      <c r="R43" s="266"/>
      <c r="S43" s="266"/>
      <c r="T43" s="268"/>
      <c r="U43" s="266"/>
      <c r="V43" s="266"/>
      <c r="W43" s="266"/>
      <c r="X43" s="266"/>
      <c r="Y43" s="266"/>
      <c r="Z43" s="266"/>
      <c r="AA43" s="266"/>
      <c r="AB43" s="268"/>
      <c r="AC43" s="266"/>
    </row>
    <row r="44" spans="1:29">
      <c r="B44" s="267"/>
      <c r="C44" s="267"/>
      <c r="D44" s="11" t="s">
        <v>27</v>
      </c>
      <c r="E44" s="339">
        <f t="shared" si="5"/>
        <v>3</v>
      </c>
      <c r="F44" s="337"/>
      <c r="G44" s="337"/>
      <c r="H44" s="268"/>
      <c r="I44" s="266"/>
      <c r="J44" s="266"/>
      <c r="K44" s="266"/>
      <c r="L44" s="268"/>
      <c r="M44" s="266"/>
      <c r="N44" s="268"/>
      <c r="O44" s="268"/>
      <c r="P44" s="268"/>
      <c r="Q44" s="266"/>
      <c r="R44" s="266"/>
      <c r="S44" s="266"/>
      <c r="T44" s="268"/>
      <c r="U44" s="266"/>
      <c r="V44" s="266"/>
      <c r="W44" s="266"/>
      <c r="X44" s="266"/>
      <c r="Y44" s="266"/>
      <c r="Z44" s="266"/>
      <c r="AA44" s="266"/>
      <c r="AB44" s="268"/>
      <c r="AC44" s="266"/>
    </row>
    <row r="45" spans="1:29">
      <c r="B45" s="267"/>
      <c r="C45" s="267"/>
      <c r="D45" s="11" t="s">
        <v>70</v>
      </c>
      <c r="E45" s="338">
        <f t="shared" si="5"/>
        <v>2</v>
      </c>
      <c r="F45" s="337"/>
      <c r="G45" s="337"/>
      <c r="H45" s="268"/>
      <c r="I45" s="266"/>
      <c r="J45" s="266"/>
      <c r="K45" s="266"/>
      <c r="L45" s="268"/>
      <c r="M45" s="266"/>
      <c r="N45" s="268"/>
      <c r="O45" s="268"/>
      <c r="P45" s="268"/>
      <c r="Q45" s="266"/>
      <c r="R45" s="266"/>
      <c r="S45" s="266"/>
      <c r="T45" s="268"/>
      <c r="U45" s="266"/>
      <c r="V45" s="266"/>
      <c r="W45" s="266"/>
      <c r="X45" s="266"/>
      <c r="Y45" s="266"/>
      <c r="Z45" s="266"/>
      <c r="AA45" s="266"/>
      <c r="AB45" s="268"/>
      <c r="AC45" s="266"/>
    </row>
    <row r="46" spans="1:29" s="340" customFormat="1">
      <c r="A46"/>
      <c r="B46" s="252"/>
      <c r="C46" s="252"/>
      <c r="D46" s="11" t="s">
        <v>780</v>
      </c>
      <c r="E46" s="339">
        <f t="shared" si="5"/>
        <v>1</v>
      </c>
      <c r="F46" s="337"/>
      <c r="G46" s="337"/>
      <c r="I46"/>
      <c r="J46"/>
      <c r="K46"/>
      <c r="M46"/>
      <c r="Q46"/>
      <c r="R46"/>
      <c r="S46"/>
      <c r="U46"/>
      <c r="V46"/>
      <c r="W46"/>
      <c r="X46"/>
      <c r="Y46"/>
      <c r="Z46"/>
      <c r="AA46"/>
      <c r="AC46"/>
    </row>
    <row r="47" spans="1:29" s="340" customFormat="1">
      <c r="A47"/>
      <c r="B47" s="252"/>
      <c r="C47" s="252"/>
      <c r="D47" s="11" t="s">
        <v>750</v>
      </c>
      <c r="E47" s="338">
        <f t="shared" si="5"/>
        <v>1</v>
      </c>
      <c r="F47" s="337"/>
      <c r="G47" s="337"/>
      <c r="I47"/>
      <c r="J47"/>
      <c r="K47"/>
      <c r="M47"/>
      <c r="Q47"/>
      <c r="R47"/>
      <c r="S47"/>
      <c r="U47"/>
      <c r="V47"/>
      <c r="W47"/>
      <c r="X47"/>
      <c r="Y47"/>
      <c r="Z47"/>
      <c r="AA47"/>
      <c r="AC47"/>
    </row>
    <row r="48" spans="1:29" s="340" customFormat="1">
      <c r="A48"/>
      <c r="B48" s="252"/>
      <c r="C48" s="252"/>
      <c r="D48" s="11" t="s">
        <v>1605</v>
      </c>
      <c r="E48" s="338">
        <f t="shared" si="5"/>
        <v>1</v>
      </c>
      <c r="F48" s="337"/>
      <c r="G48" s="337"/>
      <c r="I48"/>
      <c r="J48"/>
      <c r="K48"/>
      <c r="M48"/>
      <c r="Q48"/>
      <c r="R48"/>
      <c r="S48"/>
      <c r="U48"/>
      <c r="V48"/>
      <c r="W48"/>
      <c r="X48"/>
      <c r="Y48"/>
      <c r="Z48"/>
      <c r="AA48"/>
      <c r="AC48"/>
    </row>
    <row r="49" spans="1:29" s="340" customFormat="1">
      <c r="A49"/>
      <c r="B49" s="252"/>
      <c r="C49" s="252"/>
      <c r="D49" s="11" t="s">
        <v>779</v>
      </c>
      <c r="E49" s="338">
        <f t="shared" si="5"/>
        <v>1</v>
      </c>
      <c r="F49" s="337"/>
      <c r="G49" s="337"/>
      <c r="I49"/>
      <c r="J49"/>
      <c r="K49"/>
      <c r="M49"/>
      <c r="Q49"/>
      <c r="R49"/>
      <c r="S49"/>
      <c r="U49"/>
      <c r="V49"/>
      <c r="W49"/>
      <c r="X49"/>
      <c r="Y49"/>
      <c r="Z49"/>
      <c r="AA49"/>
      <c r="AC49"/>
    </row>
    <row r="50" spans="1:29" s="340" customFormat="1">
      <c r="A50"/>
      <c r="B50" s="252"/>
      <c r="C50" s="252"/>
      <c r="D50" s="11" t="s">
        <v>1604</v>
      </c>
      <c r="E50" s="338">
        <f>COUNTIF($F$7:$F$31,D50)+2</f>
        <v>3</v>
      </c>
      <c r="F50" s="337"/>
      <c r="G50" s="337"/>
      <c r="I50"/>
      <c r="J50"/>
      <c r="K50"/>
      <c r="M50"/>
      <c r="Q50"/>
      <c r="R50"/>
      <c r="S50"/>
      <c r="U50"/>
      <c r="V50"/>
      <c r="W50"/>
      <c r="X50"/>
      <c r="Y50"/>
      <c r="Z50"/>
      <c r="AA50"/>
      <c r="AC50"/>
    </row>
    <row r="51" spans="1:29" s="340" customFormat="1">
      <c r="A51"/>
      <c r="B51" s="252"/>
      <c r="C51" s="252"/>
      <c r="D51" s="11" t="s">
        <v>783</v>
      </c>
      <c r="E51" s="338">
        <f t="shared" si="5"/>
        <v>1</v>
      </c>
      <c r="F51" s="337"/>
      <c r="G51" s="337"/>
      <c r="I51"/>
      <c r="J51"/>
      <c r="K51"/>
      <c r="M51"/>
      <c r="Q51"/>
      <c r="R51"/>
      <c r="S51"/>
      <c r="U51"/>
      <c r="V51"/>
      <c r="W51"/>
      <c r="X51"/>
      <c r="Y51"/>
      <c r="Z51"/>
      <c r="AA51"/>
      <c r="AC51"/>
    </row>
    <row r="52" spans="1:29" s="340" customFormat="1">
      <c r="A52"/>
      <c r="B52" s="252"/>
      <c r="C52" s="252"/>
      <c r="D52" s="11" t="s">
        <v>29</v>
      </c>
      <c r="E52" s="338">
        <f t="shared" si="5"/>
        <v>3</v>
      </c>
      <c r="F52" s="337"/>
      <c r="G52" s="337"/>
      <c r="I52"/>
      <c r="J52"/>
      <c r="K52"/>
      <c r="M52"/>
      <c r="Q52"/>
      <c r="R52"/>
      <c r="S52"/>
      <c r="U52"/>
      <c r="V52"/>
      <c r="W52"/>
      <c r="X52"/>
      <c r="Y52"/>
      <c r="Z52"/>
      <c r="AA52"/>
      <c r="AC52"/>
    </row>
    <row r="53" spans="1:29" s="340" customFormat="1">
      <c r="A53"/>
      <c r="B53" s="252"/>
      <c r="C53" s="252"/>
      <c r="D53" s="11" t="s">
        <v>791</v>
      </c>
      <c r="E53" s="338">
        <f t="shared" si="5"/>
        <v>1</v>
      </c>
      <c r="F53" s="337"/>
      <c r="G53" s="337"/>
      <c r="I53"/>
      <c r="J53"/>
      <c r="K53"/>
      <c r="M53"/>
      <c r="Q53"/>
      <c r="R53"/>
      <c r="S53"/>
      <c r="U53"/>
      <c r="V53"/>
      <c r="W53"/>
      <c r="X53"/>
      <c r="Y53"/>
      <c r="Z53"/>
      <c r="AA53"/>
      <c r="AC53"/>
    </row>
    <row r="54" spans="1:29" s="340" customFormat="1" ht="14.25" thickBot="1">
      <c r="A54"/>
      <c r="B54" s="252"/>
      <c r="C54" s="252"/>
      <c r="D54" s="11" t="s">
        <v>1420</v>
      </c>
      <c r="E54" s="338">
        <f t="shared" si="5"/>
        <v>1</v>
      </c>
      <c r="F54" s="337"/>
      <c r="G54" s="337"/>
      <c r="I54"/>
      <c r="J54"/>
      <c r="K54"/>
      <c r="M54"/>
      <c r="Q54"/>
      <c r="R54"/>
      <c r="S54"/>
      <c r="U54"/>
      <c r="V54"/>
      <c r="W54"/>
      <c r="X54"/>
      <c r="Y54"/>
      <c r="Z54"/>
      <c r="AA54"/>
      <c r="AC54"/>
    </row>
    <row r="55" spans="1:29" s="340" customFormat="1" ht="15" thickTop="1" thickBot="1">
      <c r="A55"/>
      <c r="B55" s="252"/>
      <c r="C55" s="252"/>
      <c r="D55" s="341" t="s">
        <v>1421</v>
      </c>
      <c r="E55" s="342">
        <f>SUM(E41:E54)</f>
        <v>27</v>
      </c>
      <c r="F55" s="343"/>
      <c r="G55" s="343"/>
      <c r="I55"/>
      <c r="J55"/>
      <c r="K55"/>
      <c r="M55"/>
      <c r="Q55"/>
      <c r="R55"/>
      <c r="S55"/>
      <c r="U55"/>
      <c r="V55"/>
      <c r="W55"/>
      <c r="X55"/>
      <c r="Y55"/>
      <c r="Z55"/>
      <c r="AA55"/>
      <c r="AC55"/>
    </row>
    <row r="56" spans="1:29">
      <c r="F56" s="337"/>
    </row>
  </sheetData>
  <autoFilter ref="C6:H31"/>
  <mergeCells count="29">
    <mergeCell ref="B33:C37"/>
    <mergeCell ref="H33:I33"/>
    <mergeCell ref="J33:K33"/>
    <mergeCell ref="N33:P33"/>
    <mergeCell ref="D34:D37"/>
    <mergeCell ref="E34:E37"/>
    <mergeCell ref="F34:F37"/>
    <mergeCell ref="G34:G37"/>
    <mergeCell ref="R3:R5"/>
    <mergeCell ref="S3:S5"/>
    <mergeCell ref="T3:T5"/>
    <mergeCell ref="U3:AC3"/>
    <mergeCell ref="U4:U5"/>
    <mergeCell ref="V4:V5"/>
    <mergeCell ref="Y4:Y5"/>
    <mergeCell ref="Z4:Z5"/>
    <mergeCell ref="AB4:AC4"/>
    <mergeCell ref="Q3:Q5"/>
    <mergeCell ref="B3:B4"/>
    <mergeCell ref="C3:C4"/>
    <mergeCell ref="D3:D5"/>
    <mergeCell ref="E3:E5"/>
    <mergeCell ref="F3:F5"/>
    <mergeCell ref="G3:G5"/>
    <mergeCell ref="H3:I5"/>
    <mergeCell ref="J3:K5"/>
    <mergeCell ref="L3:L5"/>
    <mergeCell ref="M3:M5"/>
    <mergeCell ref="N3:P4"/>
  </mergeCells>
  <phoneticPr fontId="21"/>
  <dataValidations count="2">
    <dataValidation type="list" allowBlank="1" showInputMessage="1" showErrorMessage="1" sqref="W6:X6 W26:X26">
      <formula1>"○,×"</formula1>
    </dataValidation>
    <dataValidation type="list" allowBlank="1" showInputMessage="1" showErrorMessage="1" sqref="AB7">
      <formula1>"現状維持,見直し中,廃止"</formula1>
    </dataValidation>
  </dataValidations>
  <hyperlinks>
    <hyperlink ref="S14" r:id="rId1"/>
    <hyperlink ref="S16" r:id="rId2"/>
    <hyperlink ref="S18" r:id="rId3"/>
    <hyperlink ref="S19:S22" r:id="rId4" display="http://www.hamamatsu-desk.info"/>
    <hyperlink ref="S19" r:id="rId5"/>
    <hyperlink ref="S20" r:id="rId6"/>
    <hyperlink ref="S21" r:id="rId7"/>
    <hyperlink ref="S22" r:id="rId8"/>
  </hyperlinks>
  <pageMargins left="0.70866141732283472" right="0.70866141732283472" top="0.74803149606299213" bottom="0.74803149606299213" header="0.31496062992125984" footer="0.31496062992125984"/>
  <pageSetup paperSize="9" scale="46" fitToHeight="0" orientation="landscape" r:id="rId9"/>
  <headerFooter>
    <oddFooter>&amp;R&amp;"-,太字"【新規】</oddFooter>
  </headerFooter>
  <drawing r:id="rId10"/>
  <legacy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C39"/>
  <sheetViews>
    <sheetView topLeftCell="C24" zoomScale="71" zoomScaleNormal="71" workbookViewId="0">
      <selection activeCell="E26" sqref="E26:E29"/>
    </sheetView>
  </sheetViews>
  <sheetFormatPr defaultRowHeight="13.5"/>
  <cols>
    <col min="1" max="2" width="1.625" style="266" customWidth="1"/>
    <col min="3" max="3" width="7.125" style="467" customWidth="1"/>
    <col min="4" max="4" width="13.125" style="268" customWidth="1"/>
    <col min="5" max="5" width="18.25" style="266" customWidth="1"/>
    <col min="6" max="7" width="13.375" style="268" customWidth="1"/>
    <col min="8" max="8" width="3.375" style="268" customWidth="1"/>
    <col min="9" max="9" width="13.625" style="266" customWidth="1"/>
    <col min="10" max="10" width="3.375" style="266" customWidth="1"/>
    <col min="11" max="11" width="12" style="266" customWidth="1"/>
    <col min="12" max="12" width="10.625" style="268" customWidth="1"/>
    <col min="13" max="13" width="15.25" style="266" customWidth="1"/>
    <col min="14" max="14" width="6.375" style="268" customWidth="1"/>
    <col min="15" max="16" width="5.625" style="268" customWidth="1"/>
    <col min="17" max="17" width="42.375" style="266" customWidth="1"/>
    <col min="18" max="18" width="55.5" style="266" customWidth="1"/>
    <col min="19" max="19" width="20.625" style="266" customWidth="1"/>
    <col min="20" max="20" width="18.875" style="266" customWidth="1"/>
    <col min="21" max="22" width="10.875" style="266" hidden="1" customWidth="1"/>
    <col min="23" max="23" width="9.875" style="266" hidden="1" customWidth="1"/>
    <col min="24" max="24" width="10.875" style="266" hidden="1" customWidth="1"/>
    <col min="25" max="25" width="10.25" style="266" hidden="1" customWidth="1"/>
    <col min="26" max="26" width="9.875" style="266" hidden="1" customWidth="1"/>
    <col min="27" max="27" width="9.125" style="266" hidden="1" customWidth="1"/>
    <col min="28" max="28" width="0" style="268" hidden="1" customWidth="1"/>
    <col min="29" max="29" width="0" style="266" hidden="1" customWidth="1"/>
    <col min="30" max="16384" width="9" style="266"/>
  </cols>
  <sheetData>
    <row r="1" spans="1:29" hidden="1"/>
    <row r="2" spans="1:29" hidden="1"/>
    <row r="3" spans="1:29" ht="13.5" customHeight="1">
      <c r="C3" s="550" t="s">
        <v>1</v>
      </c>
      <c r="D3" s="548" t="s">
        <v>2</v>
      </c>
      <c r="E3" s="548" t="s">
        <v>3</v>
      </c>
      <c r="F3" s="548" t="s">
        <v>44</v>
      </c>
      <c r="G3" s="548" t="s">
        <v>4</v>
      </c>
      <c r="H3" s="552" t="s">
        <v>5</v>
      </c>
      <c r="I3" s="553"/>
      <c r="J3" s="556" t="s">
        <v>45</v>
      </c>
      <c r="K3" s="557"/>
      <c r="L3" s="560" t="s">
        <v>46</v>
      </c>
      <c r="M3" s="548" t="s">
        <v>47</v>
      </c>
      <c r="N3" s="562" t="s">
        <v>48</v>
      </c>
      <c r="O3" s="563"/>
      <c r="P3" s="564"/>
      <c r="Q3" s="548" t="s">
        <v>49</v>
      </c>
      <c r="R3" s="548" t="s">
        <v>50</v>
      </c>
      <c r="S3" s="548" t="s">
        <v>76</v>
      </c>
      <c r="T3" s="548" t="s">
        <v>51</v>
      </c>
      <c r="U3" s="568" t="s">
        <v>19</v>
      </c>
      <c r="V3" s="569"/>
      <c r="W3" s="569"/>
      <c r="X3" s="569"/>
      <c r="Y3" s="569"/>
      <c r="Z3" s="569"/>
      <c r="AA3" s="569"/>
      <c r="AB3" s="569"/>
      <c r="AC3" s="570"/>
    </row>
    <row r="4" spans="1:29">
      <c r="C4" s="551"/>
      <c r="D4" s="549"/>
      <c r="E4" s="549"/>
      <c r="F4" s="549"/>
      <c r="G4" s="549"/>
      <c r="H4" s="554"/>
      <c r="I4" s="555"/>
      <c r="J4" s="558"/>
      <c r="K4" s="559"/>
      <c r="L4" s="561"/>
      <c r="M4" s="549"/>
      <c r="N4" s="565"/>
      <c r="O4" s="566"/>
      <c r="P4" s="567"/>
      <c r="Q4" s="549"/>
      <c r="R4" s="549"/>
      <c r="S4" s="549"/>
      <c r="T4" s="549"/>
      <c r="U4" s="571" t="s">
        <v>52</v>
      </c>
      <c r="V4" s="571" t="s">
        <v>57</v>
      </c>
      <c r="W4" s="269" t="s">
        <v>20</v>
      </c>
      <c r="X4" s="269" t="s">
        <v>21</v>
      </c>
      <c r="Y4" s="573" t="s">
        <v>53</v>
      </c>
      <c r="Z4" s="574" t="s">
        <v>54</v>
      </c>
      <c r="AA4" s="270"/>
      <c r="AB4" s="576" t="s">
        <v>56</v>
      </c>
      <c r="AC4" s="577"/>
    </row>
    <row r="5" spans="1:29" ht="56.25">
      <c r="C5" s="460" t="s">
        <v>75</v>
      </c>
      <c r="D5" s="549"/>
      <c r="E5" s="549"/>
      <c r="F5" s="549"/>
      <c r="G5" s="549"/>
      <c r="H5" s="554"/>
      <c r="I5" s="555"/>
      <c r="J5" s="558"/>
      <c r="K5" s="559"/>
      <c r="L5" s="561"/>
      <c r="M5" s="549"/>
      <c r="N5" s="272" t="s">
        <v>1560</v>
      </c>
      <c r="O5" s="273" t="s">
        <v>7</v>
      </c>
      <c r="P5" s="274" t="s">
        <v>1561</v>
      </c>
      <c r="Q5" s="549"/>
      <c r="R5" s="549"/>
      <c r="S5" s="549"/>
      <c r="T5" s="549"/>
      <c r="U5" s="572"/>
      <c r="V5" s="572"/>
      <c r="W5" s="275" t="s">
        <v>22</v>
      </c>
      <c r="X5" s="276" t="s">
        <v>23</v>
      </c>
      <c r="Y5" s="573"/>
      <c r="Z5" s="575"/>
      <c r="AA5" s="459" t="s">
        <v>55</v>
      </c>
      <c r="AB5" s="278" t="s">
        <v>77</v>
      </c>
      <c r="AC5" s="279" t="s">
        <v>43</v>
      </c>
    </row>
    <row r="6" spans="1:29" ht="17.25">
      <c r="C6" s="280"/>
      <c r="D6" s="281"/>
      <c r="E6" s="281"/>
      <c r="F6" s="281"/>
      <c r="G6" s="281"/>
      <c r="H6" s="282"/>
      <c r="I6" s="283"/>
      <c r="J6" s="284"/>
      <c r="K6" s="285"/>
      <c r="L6" s="280"/>
      <c r="M6" s="281"/>
      <c r="N6" s="239" t="s">
        <v>42</v>
      </c>
      <c r="O6" s="287"/>
      <c r="P6" s="288"/>
      <c r="Q6" s="281"/>
      <c r="R6" s="281"/>
      <c r="S6" s="281"/>
      <c r="T6" s="281"/>
      <c r="U6" s="344" t="s">
        <v>24</v>
      </c>
      <c r="V6" s="344" t="s">
        <v>24</v>
      </c>
      <c r="W6" s="345"/>
      <c r="X6" s="345"/>
      <c r="Y6" s="346"/>
      <c r="Z6" s="6"/>
      <c r="AA6" s="347"/>
      <c r="AB6" s="2"/>
      <c r="AC6" s="1"/>
    </row>
    <row r="7" spans="1:29" s="25" customFormat="1" ht="66.75" customHeight="1">
      <c r="A7" s="45"/>
      <c r="B7" s="479"/>
      <c r="C7" s="103">
        <v>1</v>
      </c>
      <c r="D7" s="12" t="s">
        <v>140</v>
      </c>
      <c r="E7" s="14" t="s">
        <v>1428</v>
      </c>
      <c r="F7" s="14" t="s">
        <v>1446</v>
      </c>
      <c r="G7" s="14" t="s">
        <v>1446</v>
      </c>
      <c r="H7" s="17" t="s">
        <v>1433</v>
      </c>
      <c r="I7" s="18" t="s">
        <v>147</v>
      </c>
      <c r="J7" s="19"/>
      <c r="K7" s="20"/>
      <c r="L7" s="7" t="s">
        <v>1447</v>
      </c>
      <c r="M7" s="105" t="s">
        <v>1429</v>
      </c>
      <c r="N7" s="240">
        <f t="shared" ref="N7" si="0">O7+P7</f>
        <v>1</v>
      </c>
      <c r="O7" s="22">
        <v>1</v>
      </c>
      <c r="P7" s="23">
        <v>0</v>
      </c>
      <c r="Q7" s="105" t="s">
        <v>1430</v>
      </c>
      <c r="R7" s="105" t="s">
        <v>1448</v>
      </c>
      <c r="S7" s="53"/>
      <c r="T7" s="21"/>
      <c r="U7" s="60">
        <f>V7+Y7+Z7</f>
        <v>13480.837</v>
      </c>
      <c r="V7" s="60">
        <f t="shared" ref="V7" si="1">W7+X7</f>
        <v>11896.09</v>
      </c>
      <c r="W7" s="60">
        <v>7910.42</v>
      </c>
      <c r="X7" s="60">
        <v>3985.67</v>
      </c>
      <c r="Y7" s="60">
        <f>1584.747-Z7</f>
        <v>1136.7470000000001</v>
      </c>
      <c r="Z7" s="60">
        <v>448</v>
      </c>
      <c r="AA7" s="6" t="s">
        <v>1431</v>
      </c>
      <c r="AB7" s="14" t="s">
        <v>67</v>
      </c>
      <c r="AC7" s="14"/>
    </row>
    <row r="8" spans="1:29" s="25" customFormat="1" ht="113.25" customHeight="1">
      <c r="A8" s="45"/>
      <c r="B8" s="480"/>
      <c r="C8" s="7">
        <v>2</v>
      </c>
      <c r="D8" s="14" t="s">
        <v>201</v>
      </c>
      <c r="E8" s="14" t="s">
        <v>1406</v>
      </c>
      <c r="F8" s="14" t="s">
        <v>1440</v>
      </c>
      <c r="G8" s="14" t="s">
        <v>1432</v>
      </c>
      <c r="H8" s="17" t="s">
        <v>1433</v>
      </c>
      <c r="I8" s="18" t="s">
        <v>1407</v>
      </c>
      <c r="J8" s="19"/>
      <c r="K8" s="20"/>
      <c r="L8" s="7" t="s">
        <v>1434</v>
      </c>
      <c r="M8" s="21" t="s">
        <v>1408</v>
      </c>
      <c r="N8" s="240">
        <v>1</v>
      </c>
      <c r="O8" s="73">
        <v>1</v>
      </c>
      <c r="P8" s="74">
        <v>0</v>
      </c>
      <c r="Q8" s="21" t="s">
        <v>1435</v>
      </c>
      <c r="R8" s="21" t="s">
        <v>1436</v>
      </c>
      <c r="S8" s="77" t="s">
        <v>1437</v>
      </c>
      <c r="T8" s="21" t="s">
        <v>1409</v>
      </c>
      <c r="U8" s="60"/>
      <c r="V8" s="60"/>
      <c r="W8" s="60"/>
      <c r="X8" s="60"/>
      <c r="Y8" s="60"/>
      <c r="Z8" s="60"/>
      <c r="AA8" s="60"/>
      <c r="AB8" s="14"/>
      <c r="AC8" s="14"/>
    </row>
    <row r="9" spans="1:29" s="25" customFormat="1" ht="60" customHeight="1">
      <c r="A9" s="45"/>
      <c r="B9" s="480"/>
      <c r="C9" s="103">
        <v>3</v>
      </c>
      <c r="D9" s="9" t="s">
        <v>1438</v>
      </c>
      <c r="E9" s="8" t="s">
        <v>1439</v>
      </c>
      <c r="F9" s="8" t="s">
        <v>706</v>
      </c>
      <c r="G9" s="8" t="s">
        <v>941</v>
      </c>
      <c r="H9" s="34" t="s">
        <v>189</v>
      </c>
      <c r="I9" s="184" t="s">
        <v>92</v>
      </c>
      <c r="J9" s="111"/>
      <c r="K9" s="57" t="s">
        <v>1441</v>
      </c>
      <c r="L9" s="9" t="s">
        <v>1445</v>
      </c>
      <c r="M9" s="58" t="s">
        <v>1442</v>
      </c>
      <c r="N9" s="240">
        <v>1</v>
      </c>
      <c r="O9" s="36">
        <v>0</v>
      </c>
      <c r="P9" s="37">
        <v>1</v>
      </c>
      <c r="Q9" s="58" t="s">
        <v>1443</v>
      </c>
      <c r="R9" s="58" t="s">
        <v>1444</v>
      </c>
      <c r="S9" s="468"/>
      <c r="T9" s="8"/>
    </row>
    <row r="10" spans="1:29" s="45" customFormat="1" ht="73.5" customHeight="1">
      <c r="B10" s="480"/>
      <c r="C10" s="7">
        <v>4</v>
      </c>
      <c r="D10" s="14" t="s">
        <v>406</v>
      </c>
      <c r="E10" s="14" t="s">
        <v>1449</v>
      </c>
      <c r="F10" s="14" t="s">
        <v>99</v>
      </c>
      <c r="G10" s="14" t="s">
        <v>1450</v>
      </c>
      <c r="H10" s="17" t="s">
        <v>1451</v>
      </c>
      <c r="I10" s="18" t="s">
        <v>167</v>
      </c>
      <c r="J10" s="19"/>
      <c r="K10" s="20" t="s">
        <v>1452</v>
      </c>
      <c r="L10" s="14" t="s">
        <v>1453</v>
      </c>
      <c r="M10" s="21" t="s">
        <v>914</v>
      </c>
      <c r="N10" s="240">
        <f t="shared" ref="N10:N14" si="2">O10+P10</f>
        <v>0</v>
      </c>
      <c r="O10" s="22">
        <v>0</v>
      </c>
      <c r="P10" s="23">
        <v>0</v>
      </c>
      <c r="Q10" s="75" t="s">
        <v>1454</v>
      </c>
      <c r="R10" s="21" t="s">
        <v>416</v>
      </c>
      <c r="S10" s="24" t="s">
        <v>1455</v>
      </c>
      <c r="T10" s="154"/>
      <c r="U10" s="63">
        <f t="shared" ref="U10:U14" si="3">V10+Y10+Z10</f>
        <v>0</v>
      </c>
      <c r="V10" s="63">
        <f t="shared" ref="V10:V14" si="4">W10+X10</f>
        <v>0</v>
      </c>
      <c r="W10" s="153"/>
      <c r="X10" s="153"/>
      <c r="Y10" s="153"/>
      <c r="Z10" s="153"/>
      <c r="AA10" s="153"/>
      <c r="AB10" s="14"/>
      <c r="AC10" s="14"/>
    </row>
    <row r="11" spans="1:29" s="45" customFormat="1" ht="73.5" customHeight="1">
      <c r="B11" s="480"/>
      <c r="C11" s="103">
        <v>5</v>
      </c>
      <c r="D11" s="14" t="s">
        <v>406</v>
      </c>
      <c r="E11" s="14" t="s">
        <v>1456</v>
      </c>
      <c r="F11" s="14" t="s">
        <v>99</v>
      </c>
      <c r="G11" s="14" t="s">
        <v>199</v>
      </c>
      <c r="H11" s="17" t="s">
        <v>1457</v>
      </c>
      <c r="I11" s="18" t="s">
        <v>167</v>
      </c>
      <c r="J11" s="19"/>
      <c r="K11" s="20" t="s">
        <v>1452</v>
      </c>
      <c r="L11" s="14" t="s">
        <v>1453</v>
      </c>
      <c r="M11" s="21" t="s">
        <v>914</v>
      </c>
      <c r="N11" s="240">
        <f t="shared" si="2"/>
        <v>0</v>
      </c>
      <c r="O11" s="22">
        <v>0</v>
      </c>
      <c r="P11" s="23">
        <v>0</v>
      </c>
      <c r="Q11" s="75" t="s">
        <v>1454</v>
      </c>
      <c r="R11" s="21" t="s">
        <v>416</v>
      </c>
      <c r="S11" s="24" t="s">
        <v>1458</v>
      </c>
      <c r="T11" s="154"/>
      <c r="U11" s="63">
        <f t="shared" si="3"/>
        <v>0</v>
      </c>
      <c r="V11" s="63">
        <f t="shared" si="4"/>
        <v>0</v>
      </c>
      <c r="W11" s="153"/>
      <c r="X11" s="153"/>
      <c r="Y11" s="153"/>
      <c r="Z11" s="153"/>
      <c r="AA11" s="153"/>
      <c r="AB11" s="14"/>
      <c r="AC11" s="14"/>
    </row>
    <row r="12" spans="1:29" s="45" customFormat="1" ht="73.5" customHeight="1">
      <c r="B12" s="480"/>
      <c r="C12" s="7">
        <v>6</v>
      </c>
      <c r="D12" s="14" t="s">
        <v>406</v>
      </c>
      <c r="E12" s="14" t="s">
        <v>1459</v>
      </c>
      <c r="F12" s="14" t="s">
        <v>99</v>
      </c>
      <c r="G12" s="14" t="s">
        <v>1460</v>
      </c>
      <c r="H12" s="17" t="s">
        <v>1457</v>
      </c>
      <c r="I12" s="18" t="s">
        <v>167</v>
      </c>
      <c r="J12" s="19"/>
      <c r="K12" s="20" t="s">
        <v>1452</v>
      </c>
      <c r="L12" s="14" t="s">
        <v>1453</v>
      </c>
      <c r="M12" s="21" t="s">
        <v>914</v>
      </c>
      <c r="N12" s="240">
        <f t="shared" si="2"/>
        <v>0</v>
      </c>
      <c r="O12" s="22">
        <v>0</v>
      </c>
      <c r="P12" s="23">
        <v>0</v>
      </c>
      <c r="Q12" s="75" t="s">
        <v>1454</v>
      </c>
      <c r="R12" s="21" t="s">
        <v>416</v>
      </c>
      <c r="S12" s="24" t="s">
        <v>1461</v>
      </c>
      <c r="T12" s="154"/>
      <c r="U12" s="63">
        <f t="shared" si="3"/>
        <v>0</v>
      </c>
      <c r="V12" s="63">
        <f t="shared" si="4"/>
        <v>0</v>
      </c>
      <c r="W12" s="153"/>
      <c r="X12" s="153"/>
      <c r="Y12" s="153"/>
      <c r="Z12" s="153"/>
      <c r="AA12" s="153"/>
      <c r="AB12" s="14"/>
      <c r="AC12" s="14"/>
    </row>
    <row r="13" spans="1:29" s="25" customFormat="1" ht="73.5" customHeight="1">
      <c r="A13" s="45"/>
      <c r="B13" s="480"/>
      <c r="C13" s="103">
        <v>7</v>
      </c>
      <c r="D13" s="14" t="s">
        <v>406</v>
      </c>
      <c r="E13" s="14" t="s">
        <v>1459</v>
      </c>
      <c r="F13" s="14" t="s">
        <v>99</v>
      </c>
      <c r="G13" s="14" t="s">
        <v>1400</v>
      </c>
      <c r="H13" s="17" t="s">
        <v>1457</v>
      </c>
      <c r="I13" s="18" t="s">
        <v>167</v>
      </c>
      <c r="J13" s="19"/>
      <c r="K13" s="20" t="s">
        <v>1452</v>
      </c>
      <c r="L13" s="14" t="s">
        <v>1453</v>
      </c>
      <c r="M13" s="21" t="s">
        <v>914</v>
      </c>
      <c r="N13" s="240">
        <f t="shared" si="2"/>
        <v>0</v>
      </c>
      <c r="O13" s="22">
        <v>0</v>
      </c>
      <c r="P13" s="23">
        <v>0</v>
      </c>
      <c r="Q13" s="75" t="s">
        <v>1454</v>
      </c>
      <c r="R13" s="21" t="s">
        <v>416</v>
      </c>
      <c r="S13" s="24" t="s">
        <v>1461</v>
      </c>
      <c r="T13" s="154"/>
      <c r="U13" s="63">
        <f t="shared" si="3"/>
        <v>0</v>
      </c>
      <c r="V13" s="63">
        <f t="shared" si="4"/>
        <v>0</v>
      </c>
      <c r="W13" s="153"/>
      <c r="X13" s="153"/>
      <c r="Y13" s="153"/>
      <c r="Z13" s="153"/>
      <c r="AA13" s="153"/>
      <c r="AB13" s="14"/>
      <c r="AC13" s="14"/>
    </row>
    <row r="14" spans="1:29" s="25" customFormat="1" ht="127.9" customHeight="1">
      <c r="A14" s="45"/>
      <c r="B14" s="480"/>
      <c r="C14" s="7">
        <v>8</v>
      </c>
      <c r="D14" s="14" t="s">
        <v>438</v>
      </c>
      <c r="E14" s="14" t="s">
        <v>1462</v>
      </c>
      <c r="F14" s="14" t="s">
        <v>99</v>
      </c>
      <c r="G14" s="14" t="s">
        <v>15</v>
      </c>
      <c r="H14" s="17" t="s">
        <v>78</v>
      </c>
      <c r="I14" s="18" t="s">
        <v>1463</v>
      </c>
      <c r="J14" s="19"/>
      <c r="K14" s="20"/>
      <c r="L14" s="7" t="s">
        <v>1464</v>
      </c>
      <c r="M14" s="21" t="s">
        <v>1465</v>
      </c>
      <c r="N14" s="240">
        <f t="shared" si="2"/>
        <v>2</v>
      </c>
      <c r="O14" s="22">
        <v>1</v>
      </c>
      <c r="P14" s="23">
        <v>1</v>
      </c>
      <c r="Q14" s="75" t="s">
        <v>1466</v>
      </c>
      <c r="R14" s="21" t="s">
        <v>1018</v>
      </c>
      <c r="S14" s="24" t="s">
        <v>1467</v>
      </c>
      <c r="T14" s="21" t="s">
        <v>1468</v>
      </c>
      <c r="U14" s="60">
        <f t="shared" si="3"/>
        <v>22811</v>
      </c>
      <c r="V14" s="60">
        <f t="shared" si="4"/>
        <v>20701</v>
      </c>
      <c r="W14" s="60">
        <v>9670</v>
      </c>
      <c r="X14" s="60">
        <v>11031</v>
      </c>
      <c r="Y14" s="60">
        <v>2110</v>
      </c>
      <c r="Z14" s="60"/>
      <c r="AA14" s="60"/>
      <c r="AB14" s="14" t="s">
        <v>1469</v>
      </c>
      <c r="AC14" s="14"/>
    </row>
    <row r="15" spans="1:29" s="25" customFormat="1" ht="60" customHeight="1">
      <c r="A15" s="45"/>
      <c r="B15" s="480"/>
      <c r="C15" s="103">
        <v>9</v>
      </c>
      <c r="D15" s="14" t="s">
        <v>504</v>
      </c>
      <c r="E15" s="14" t="s">
        <v>1470</v>
      </c>
      <c r="F15" s="14" t="s">
        <v>750</v>
      </c>
      <c r="G15" s="14" t="s">
        <v>751</v>
      </c>
      <c r="H15" s="17" t="s">
        <v>91</v>
      </c>
      <c r="I15" s="18" t="s">
        <v>1471</v>
      </c>
      <c r="J15" s="19"/>
      <c r="K15" s="20" t="s">
        <v>1472</v>
      </c>
      <c r="L15" s="7" t="s">
        <v>680</v>
      </c>
      <c r="M15" s="21" t="s">
        <v>1473</v>
      </c>
      <c r="N15" s="240">
        <f>O15+P15</f>
        <v>1</v>
      </c>
      <c r="O15" s="73">
        <v>0</v>
      </c>
      <c r="P15" s="74">
        <v>1</v>
      </c>
      <c r="Q15" s="21" t="s">
        <v>1474</v>
      </c>
      <c r="R15" s="21" t="s">
        <v>1475</v>
      </c>
      <c r="S15" s="53"/>
      <c r="T15" s="6" t="s">
        <v>1476</v>
      </c>
      <c r="U15" s="38">
        <f>V15+Y15+Z15</f>
        <v>3300</v>
      </c>
      <c r="V15" s="38">
        <v>0</v>
      </c>
      <c r="W15" s="175">
        <v>0</v>
      </c>
      <c r="X15" s="175">
        <v>0</v>
      </c>
      <c r="Y15" s="175">
        <v>3300</v>
      </c>
      <c r="Z15" s="175">
        <v>0</v>
      </c>
      <c r="AA15" s="175"/>
      <c r="AB15" s="14" t="s">
        <v>67</v>
      </c>
      <c r="AC15" s="14"/>
    </row>
    <row r="16" spans="1:29" s="25" customFormat="1" ht="60" customHeight="1">
      <c r="A16" s="45"/>
      <c r="B16" s="480"/>
      <c r="C16" s="7">
        <v>10</v>
      </c>
      <c r="D16" s="14" t="s">
        <v>504</v>
      </c>
      <c r="E16" s="14" t="s">
        <v>1477</v>
      </c>
      <c r="F16" s="14" t="s">
        <v>27</v>
      </c>
      <c r="G16" s="14" t="s">
        <v>101</v>
      </c>
      <c r="H16" s="17" t="s">
        <v>1478</v>
      </c>
      <c r="I16" s="18" t="s">
        <v>1471</v>
      </c>
      <c r="J16" s="19"/>
      <c r="K16" s="20" t="s">
        <v>1479</v>
      </c>
      <c r="L16" s="7" t="s">
        <v>680</v>
      </c>
      <c r="M16" s="21" t="s">
        <v>1480</v>
      </c>
      <c r="N16" s="240">
        <f>O16+P16</f>
        <v>1</v>
      </c>
      <c r="O16" s="73">
        <v>0</v>
      </c>
      <c r="P16" s="74">
        <v>1</v>
      </c>
      <c r="Q16" s="21" t="s">
        <v>1481</v>
      </c>
      <c r="R16" s="21" t="s">
        <v>1475</v>
      </c>
      <c r="S16" s="53"/>
      <c r="T16" s="6" t="s">
        <v>1482</v>
      </c>
      <c r="U16" s="38">
        <f>V16+Y16+Z16</f>
        <v>3300</v>
      </c>
      <c r="V16" s="38">
        <f>W16+X16</f>
        <v>0</v>
      </c>
      <c r="W16" s="175">
        <v>0</v>
      </c>
      <c r="X16" s="175">
        <v>0</v>
      </c>
      <c r="Y16" s="175">
        <v>3300</v>
      </c>
      <c r="Z16" s="175">
        <v>0</v>
      </c>
      <c r="AA16" s="175"/>
      <c r="AB16" s="14" t="s">
        <v>67</v>
      </c>
      <c r="AC16" s="14"/>
    </row>
    <row r="17" spans="1:29" s="25" customFormat="1" ht="120.75" customHeight="1">
      <c r="A17" s="45"/>
      <c r="B17" s="480"/>
      <c r="C17" s="103">
        <v>11</v>
      </c>
      <c r="D17" s="8" t="s">
        <v>1483</v>
      </c>
      <c r="E17" s="8" t="s">
        <v>1484</v>
      </c>
      <c r="F17" s="8" t="s">
        <v>202</v>
      </c>
      <c r="G17" s="8" t="s">
        <v>203</v>
      </c>
      <c r="H17" s="34" t="s">
        <v>189</v>
      </c>
      <c r="I17" s="18" t="s">
        <v>585</v>
      </c>
      <c r="J17" s="19"/>
      <c r="K17" s="20" t="s">
        <v>1485</v>
      </c>
      <c r="L17" s="9" t="s">
        <v>205</v>
      </c>
      <c r="M17" s="58" t="s">
        <v>1413</v>
      </c>
      <c r="N17" s="240">
        <f t="shared" ref="N17:N23" si="5">O17+P17</f>
        <v>0</v>
      </c>
      <c r="O17" s="36">
        <v>0</v>
      </c>
      <c r="P17" s="37">
        <v>0</v>
      </c>
      <c r="Q17" s="177" t="s">
        <v>1414</v>
      </c>
      <c r="R17" s="58" t="s">
        <v>1415</v>
      </c>
      <c r="S17" s="62"/>
      <c r="T17" s="58"/>
      <c r="U17" s="38">
        <v>2500</v>
      </c>
      <c r="V17" s="176"/>
      <c r="W17" s="175"/>
      <c r="X17" s="175"/>
      <c r="Y17" s="175"/>
      <c r="Z17" s="175"/>
      <c r="AA17" s="175"/>
      <c r="AB17" s="14"/>
      <c r="AC17" s="14"/>
    </row>
    <row r="18" spans="1:29" s="25" customFormat="1" ht="120.75" customHeight="1">
      <c r="A18" s="45"/>
      <c r="B18" s="480"/>
      <c r="C18" s="7">
        <v>12</v>
      </c>
      <c r="D18" s="8" t="s">
        <v>1483</v>
      </c>
      <c r="E18" s="8" t="s">
        <v>1484</v>
      </c>
      <c r="F18" s="8" t="s">
        <v>1606</v>
      </c>
      <c r="G18" s="8" t="s">
        <v>1487</v>
      </c>
      <c r="H18" s="34" t="s">
        <v>189</v>
      </c>
      <c r="I18" s="18" t="s">
        <v>585</v>
      </c>
      <c r="J18" s="19"/>
      <c r="K18" s="20" t="s">
        <v>1488</v>
      </c>
      <c r="L18" s="9" t="s">
        <v>801</v>
      </c>
      <c r="M18" s="58" t="s">
        <v>1413</v>
      </c>
      <c r="N18" s="240">
        <f t="shared" si="5"/>
        <v>0</v>
      </c>
      <c r="O18" s="36">
        <v>0</v>
      </c>
      <c r="P18" s="37">
        <v>0</v>
      </c>
      <c r="Q18" s="177" t="s">
        <v>1414</v>
      </c>
      <c r="R18" s="58" t="s">
        <v>1415</v>
      </c>
      <c r="S18" s="62"/>
      <c r="T18" s="58"/>
      <c r="U18" s="38">
        <v>2000</v>
      </c>
      <c r="V18" s="176"/>
      <c r="W18" s="175"/>
      <c r="X18" s="175"/>
      <c r="Y18" s="175"/>
      <c r="Z18" s="175"/>
      <c r="AA18" s="175"/>
      <c r="AB18" s="14"/>
      <c r="AC18" s="14"/>
    </row>
    <row r="19" spans="1:29" s="25" customFormat="1" ht="120.75" customHeight="1">
      <c r="A19" s="45"/>
      <c r="B19" s="480"/>
      <c r="C19" s="103">
        <v>13</v>
      </c>
      <c r="D19" s="8" t="s">
        <v>1483</v>
      </c>
      <c r="E19" s="8" t="s">
        <v>1484</v>
      </c>
      <c r="F19" s="8" t="s">
        <v>1489</v>
      </c>
      <c r="G19" s="8" t="s">
        <v>1490</v>
      </c>
      <c r="H19" s="34" t="s">
        <v>189</v>
      </c>
      <c r="I19" s="18" t="s">
        <v>585</v>
      </c>
      <c r="J19" s="19"/>
      <c r="K19" s="20" t="s">
        <v>1491</v>
      </c>
      <c r="L19" s="9" t="s">
        <v>801</v>
      </c>
      <c r="M19" s="58" t="s">
        <v>1413</v>
      </c>
      <c r="N19" s="240">
        <f t="shared" si="5"/>
        <v>0</v>
      </c>
      <c r="O19" s="36">
        <v>0</v>
      </c>
      <c r="P19" s="37">
        <v>0</v>
      </c>
      <c r="Q19" s="177" t="s">
        <v>1414</v>
      </c>
      <c r="R19" s="58" t="s">
        <v>1415</v>
      </c>
      <c r="S19" s="62"/>
      <c r="T19" s="58"/>
      <c r="U19" s="38">
        <v>2000</v>
      </c>
      <c r="V19" s="176"/>
      <c r="W19" s="175"/>
      <c r="X19" s="175"/>
      <c r="Y19" s="175"/>
      <c r="Z19" s="175"/>
      <c r="AA19" s="175"/>
      <c r="AB19" s="14"/>
      <c r="AC19" s="14"/>
    </row>
    <row r="20" spans="1:29" s="25" customFormat="1" ht="120.75" customHeight="1">
      <c r="A20" s="45"/>
      <c r="B20" s="480"/>
      <c r="C20" s="7">
        <v>14</v>
      </c>
      <c r="D20" s="8" t="s">
        <v>1411</v>
      </c>
      <c r="E20" s="8" t="s">
        <v>1412</v>
      </c>
      <c r="F20" s="8" t="s">
        <v>1492</v>
      </c>
      <c r="G20" s="8" t="s">
        <v>1493</v>
      </c>
      <c r="H20" s="34" t="s">
        <v>1451</v>
      </c>
      <c r="I20" s="18" t="s">
        <v>585</v>
      </c>
      <c r="J20" s="19"/>
      <c r="K20" s="57" t="s">
        <v>1494</v>
      </c>
      <c r="L20" s="9" t="s">
        <v>1495</v>
      </c>
      <c r="M20" s="58" t="s">
        <v>1413</v>
      </c>
      <c r="N20" s="243">
        <f t="shared" si="5"/>
        <v>0</v>
      </c>
      <c r="O20" s="36">
        <v>0</v>
      </c>
      <c r="P20" s="37">
        <v>0</v>
      </c>
      <c r="Q20" s="177" t="s">
        <v>1414</v>
      </c>
      <c r="R20" s="58" t="s">
        <v>1415</v>
      </c>
      <c r="S20" s="62"/>
      <c r="T20" s="58"/>
      <c r="U20" s="38"/>
      <c r="V20" s="176"/>
      <c r="W20" s="175"/>
      <c r="X20" s="175"/>
      <c r="Y20" s="175"/>
      <c r="Z20" s="175"/>
      <c r="AA20" s="175"/>
      <c r="AB20" s="14"/>
      <c r="AC20" s="14"/>
    </row>
    <row r="21" spans="1:29" ht="78.75" customHeight="1">
      <c r="B21" s="481"/>
      <c r="C21" s="103">
        <v>15</v>
      </c>
      <c r="D21" s="14" t="s">
        <v>1545</v>
      </c>
      <c r="E21" s="251" t="s">
        <v>1546</v>
      </c>
      <c r="F21" s="251" t="s">
        <v>1446</v>
      </c>
      <c r="G21" s="251" t="s">
        <v>1446</v>
      </c>
      <c r="H21" s="253" t="s">
        <v>1422</v>
      </c>
      <c r="I21" s="363" t="s">
        <v>1547</v>
      </c>
      <c r="J21" s="364"/>
      <c r="K21" s="365"/>
      <c r="L21" s="261" t="s">
        <v>1447</v>
      </c>
      <c r="M21" s="262" t="s">
        <v>1548</v>
      </c>
      <c r="N21" s="494">
        <f t="shared" si="5"/>
        <v>1</v>
      </c>
      <c r="O21" s="255">
        <v>1</v>
      </c>
      <c r="P21" s="256">
        <v>0</v>
      </c>
      <c r="Q21" s="262" t="s">
        <v>1549</v>
      </c>
      <c r="R21" s="262" t="s">
        <v>1550</v>
      </c>
      <c r="S21" s="366"/>
      <c r="T21" s="257" t="s">
        <v>1551</v>
      </c>
      <c r="U21" s="249">
        <f t="shared" ref="U21:U23" si="6">V21+Y21+Z21</f>
        <v>9970</v>
      </c>
      <c r="V21" s="249">
        <f t="shared" ref="V21:V23" si="7">W21+X21</f>
        <v>5450</v>
      </c>
      <c r="W21" s="367"/>
      <c r="X21" s="367">
        <v>5450</v>
      </c>
      <c r="Y21" s="367">
        <v>4520</v>
      </c>
      <c r="Z21" s="367"/>
      <c r="AA21" s="367"/>
      <c r="AB21" s="251" t="s">
        <v>1552</v>
      </c>
      <c r="AC21" s="251"/>
    </row>
    <row r="22" spans="1:29" ht="92.25" customHeight="1">
      <c r="B22" s="481"/>
      <c r="C22" s="7">
        <v>16</v>
      </c>
      <c r="D22" s="14" t="s">
        <v>1553</v>
      </c>
      <c r="E22" s="251" t="s">
        <v>1546</v>
      </c>
      <c r="F22" s="251" t="s">
        <v>1446</v>
      </c>
      <c r="G22" s="251" t="s">
        <v>1446</v>
      </c>
      <c r="H22" s="253" t="s">
        <v>1422</v>
      </c>
      <c r="I22" s="363" t="s">
        <v>1547</v>
      </c>
      <c r="J22" s="364"/>
      <c r="K22" s="365"/>
      <c r="L22" s="261" t="s">
        <v>1447</v>
      </c>
      <c r="M22" s="262" t="s">
        <v>1554</v>
      </c>
      <c r="N22" s="494">
        <f t="shared" si="5"/>
        <v>0</v>
      </c>
      <c r="O22" s="255">
        <v>0</v>
      </c>
      <c r="P22" s="256">
        <v>0</v>
      </c>
      <c r="Q22" s="262" t="s">
        <v>1549</v>
      </c>
      <c r="R22" s="262" t="s">
        <v>1550</v>
      </c>
      <c r="S22" s="366"/>
      <c r="T22" s="368" t="s">
        <v>1555</v>
      </c>
      <c r="U22" s="249">
        <f t="shared" si="6"/>
        <v>0</v>
      </c>
      <c r="V22" s="249">
        <f t="shared" si="7"/>
        <v>0</v>
      </c>
      <c r="W22" s="369"/>
      <c r="X22" s="369"/>
      <c r="Y22" s="369"/>
      <c r="Z22" s="369"/>
      <c r="AA22" s="370"/>
      <c r="AB22" s="371"/>
      <c r="AC22" s="372"/>
    </row>
    <row r="23" spans="1:29" ht="78.75" customHeight="1">
      <c r="B23" s="481"/>
      <c r="C23" s="103">
        <v>17</v>
      </c>
      <c r="D23" s="14" t="s">
        <v>1556</v>
      </c>
      <c r="E23" s="251" t="s">
        <v>1546</v>
      </c>
      <c r="F23" s="251" t="s">
        <v>1446</v>
      </c>
      <c r="G23" s="251" t="s">
        <v>1446</v>
      </c>
      <c r="H23" s="253" t="s">
        <v>1422</v>
      </c>
      <c r="I23" s="363" t="s">
        <v>219</v>
      </c>
      <c r="J23" s="364"/>
      <c r="K23" s="365"/>
      <c r="L23" s="261" t="s">
        <v>1557</v>
      </c>
      <c r="M23" s="262" t="s">
        <v>1558</v>
      </c>
      <c r="N23" s="494">
        <f t="shared" si="5"/>
        <v>0</v>
      </c>
      <c r="O23" s="255">
        <v>0</v>
      </c>
      <c r="P23" s="256">
        <v>0</v>
      </c>
      <c r="Q23" s="262" t="s">
        <v>1549</v>
      </c>
      <c r="R23" s="262" t="s">
        <v>1550</v>
      </c>
      <c r="S23" s="366"/>
      <c r="T23" s="257" t="s">
        <v>1559</v>
      </c>
      <c r="U23" s="469">
        <f t="shared" si="6"/>
        <v>0</v>
      </c>
      <c r="V23" s="469">
        <f t="shared" si="7"/>
        <v>0</v>
      </c>
      <c r="W23" s="250"/>
      <c r="X23" s="250"/>
      <c r="Y23" s="250"/>
      <c r="Z23" s="250"/>
      <c r="AA23" s="250"/>
      <c r="AB23" s="251"/>
      <c r="AC23" s="251"/>
    </row>
    <row r="24" spans="1:29" ht="14.25" thickBot="1">
      <c r="B24" s="333"/>
      <c r="C24" s="302"/>
      <c r="D24" s="458"/>
      <c r="E24" s="300"/>
      <c r="F24" s="458"/>
      <c r="G24" s="458"/>
      <c r="H24" s="458"/>
      <c r="I24" s="300"/>
      <c r="J24" s="301"/>
      <c r="K24" s="301"/>
      <c r="L24" s="302"/>
      <c r="M24" s="300"/>
      <c r="N24" s="302"/>
      <c r="O24" s="302"/>
      <c r="P24" s="302"/>
      <c r="Q24" s="300"/>
      <c r="R24" s="300"/>
      <c r="S24" s="300"/>
      <c r="T24" s="303"/>
      <c r="U24" s="348"/>
      <c r="V24" s="348"/>
      <c r="W24" s="349"/>
      <c r="X24" s="349"/>
      <c r="Y24" s="349"/>
      <c r="Z24" s="349"/>
      <c r="AA24" s="350"/>
      <c r="AB24" s="307"/>
      <c r="AC24" s="308"/>
    </row>
    <row r="25" spans="1:29" ht="14.25" thickBot="1">
      <c r="A25" s="333"/>
      <c r="B25" s="333"/>
      <c r="C25" s="597" t="s">
        <v>31</v>
      </c>
      <c r="D25" s="309" t="s">
        <v>32</v>
      </c>
      <c r="E25" s="309" t="s">
        <v>33</v>
      </c>
      <c r="F25" s="309" t="s">
        <v>34</v>
      </c>
      <c r="G25" s="309" t="s">
        <v>35</v>
      </c>
      <c r="H25" s="584" t="s">
        <v>36</v>
      </c>
      <c r="I25" s="585"/>
      <c r="J25" s="586"/>
      <c r="K25" s="587"/>
      <c r="L25" s="293"/>
      <c r="M25" s="293"/>
      <c r="N25" s="588" t="s">
        <v>37</v>
      </c>
      <c r="O25" s="589"/>
      <c r="P25" s="590"/>
      <c r="Q25" s="300"/>
      <c r="R25" s="300"/>
      <c r="S25" s="300"/>
      <c r="T25" s="303"/>
      <c r="U25" s="348"/>
      <c r="V25" s="348"/>
      <c r="W25" s="349"/>
      <c r="X25" s="349"/>
      <c r="Y25" s="349"/>
      <c r="Z25" s="349"/>
      <c r="AA25" s="350"/>
      <c r="AB25" s="307"/>
      <c r="AC25" s="308"/>
    </row>
    <row r="26" spans="1:29" ht="17.25">
      <c r="C26" s="598"/>
      <c r="D26" s="591">
        <f>SUMPRODUCT(1/COUNTIF(D7:D23,D7:D23))</f>
        <v>10</v>
      </c>
      <c r="E26" s="594">
        <f>SUBTOTAL(3,D7:D23)+1</f>
        <v>18</v>
      </c>
      <c r="F26" s="591">
        <f>SUMPRODUCT(1/COUNTIF(F7:F23,F7:F23))</f>
        <v>6.9999999999999991</v>
      </c>
      <c r="G26" s="591">
        <f>SUMPRODUCT(1/COUNTIF(G7:G23,G7:G23))</f>
        <v>10</v>
      </c>
      <c r="H26" s="310" t="s">
        <v>1422</v>
      </c>
      <c r="I26" s="311">
        <f>COUNTIF(H7:H23,"a")</f>
        <v>4</v>
      </c>
      <c r="J26" s="312"/>
      <c r="K26" s="313"/>
      <c r="L26" s="314"/>
      <c r="M26" s="315"/>
      <c r="N26" s="316" t="s">
        <v>38</v>
      </c>
      <c r="O26" s="317" t="s">
        <v>39</v>
      </c>
      <c r="P26" s="318" t="s">
        <v>40</v>
      </c>
      <c r="Q26" s="300"/>
      <c r="R26" s="300"/>
      <c r="S26" s="300"/>
      <c r="T26" s="303"/>
      <c r="U26" s="348"/>
      <c r="V26" s="348"/>
      <c r="W26" s="349"/>
      <c r="X26" s="349"/>
      <c r="Y26" s="349"/>
      <c r="Z26" s="349"/>
      <c r="AA26" s="350"/>
      <c r="AB26" s="307"/>
      <c r="AC26" s="308"/>
    </row>
    <row r="27" spans="1:29" ht="17.25">
      <c r="C27" s="598"/>
      <c r="D27" s="592"/>
      <c r="E27" s="595"/>
      <c r="F27" s="592"/>
      <c r="G27" s="592"/>
      <c r="H27" s="319" t="s">
        <v>1423</v>
      </c>
      <c r="I27" s="320">
        <f>COUNTIF(H7:H23,"b")</f>
        <v>2</v>
      </c>
      <c r="J27" s="312"/>
      <c r="K27" s="313"/>
      <c r="L27" s="321"/>
      <c r="M27" s="322" t="s">
        <v>38</v>
      </c>
      <c r="N27" s="323">
        <f>SUBTOTAL(9,N7:N23)</f>
        <v>8</v>
      </c>
      <c r="O27" s="324">
        <f>SUBTOTAL(9,O7:O23)</f>
        <v>4</v>
      </c>
      <c r="P27" s="325">
        <f>SUBTOTAL(9,P7:P23)</f>
        <v>4</v>
      </c>
      <c r="Q27" s="300"/>
      <c r="R27" s="300"/>
      <c r="S27" s="300"/>
      <c r="T27" s="303"/>
      <c r="U27" s="348"/>
      <c r="V27" s="348"/>
      <c r="W27" s="349"/>
      <c r="X27" s="349"/>
      <c r="Y27" s="349"/>
      <c r="Z27" s="349"/>
      <c r="AA27" s="350"/>
      <c r="AB27" s="307"/>
      <c r="AC27" s="308"/>
    </row>
    <row r="28" spans="1:29" ht="18" thickBot="1">
      <c r="A28" s="267"/>
      <c r="B28" s="267"/>
      <c r="C28" s="598"/>
      <c r="D28" s="592"/>
      <c r="E28" s="595"/>
      <c r="F28" s="592"/>
      <c r="G28" s="592"/>
      <c r="H28" s="351" t="s">
        <v>1424</v>
      </c>
      <c r="I28" s="352">
        <f>COUNTIF(H7:H23,"c")</f>
        <v>11</v>
      </c>
      <c r="J28" s="312"/>
      <c r="K28" s="313"/>
      <c r="L28" s="326"/>
      <c r="M28" s="327" t="s">
        <v>41</v>
      </c>
      <c r="N28" s="328">
        <f>SUBTOTAL(1,N7:N23)</f>
        <v>0.47058823529411764</v>
      </c>
      <c r="O28" s="329">
        <f>SUBTOTAL(1,O7:O23)</f>
        <v>0.23529411764705882</v>
      </c>
      <c r="P28" s="330">
        <f>SUBTOTAL(1,P7:P23)</f>
        <v>0.23529411764705882</v>
      </c>
      <c r="Q28" s="308"/>
      <c r="R28" s="308"/>
    </row>
    <row r="29" spans="1:29" ht="18" thickBot="1">
      <c r="C29" s="599"/>
      <c r="D29" s="593"/>
      <c r="E29" s="596"/>
      <c r="F29" s="593"/>
      <c r="G29" s="593"/>
      <c r="H29" s="353" t="s">
        <v>1425</v>
      </c>
      <c r="I29" s="354">
        <f>COUNTIF(H8:H23,"d")</f>
        <v>0</v>
      </c>
      <c r="K29" s="333"/>
      <c r="L29" s="334"/>
    </row>
    <row r="30" spans="1:29" ht="14.25" thickBot="1">
      <c r="K30" s="333"/>
      <c r="L30" s="334"/>
    </row>
    <row r="31" spans="1:29">
      <c r="D31" s="470" t="s">
        <v>1426</v>
      </c>
      <c r="E31" s="471">
        <f>COUNTIF($F$7:$F$23,D31)</f>
        <v>4</v>
      </c>
      <c r="F31" s="334"/>
      <c r="G31" s="334"/>
    </row>
    <row r="32" spans="1:29">
      <c r="D32" s="472" t="s">
        <v>26</v>
      </c>
      <c r="E32" s="473">
        <f>COUNTIF($F$7:$F$23,D32)</f>
        <v>5</v>
      </c>
      <c r="F32" s="334"/>
      <c r="G32" s="334"/>
    </row>
    <row r="33" spans="1:29">
      <c r="D33" s="472" t="s">
        <v>27</v>
      </c>
      <c r="E33" s="474">
        <f>COUNTIF($F$7:$F$23,D33)</f>
        <v>2</v>
      </c>
      <c r="F33" s="334"/>
      <c r="G33" s="334"/>
    </row>
    <row r="34" spans="1:29">
      <c r="D34" s="472" t="s">
        <v>750</v>
      </c>
      <c r="E34" s="475">
        <f>COUNTIF($F$7:$F$23,D34)</f>
        <v>1</v>
      </c>
      <c r="F34" s="334"/>
      <c r="G34" s="334"/>
    </row>
    <row r="35" spans="1:29">
      <c r="D35" s="472" t="s">
        <v>1486</v>
      </c>
      <c r="E35" s="475">
        <f>COUNTIF($F$7:$F$23,D35)+1</f>
        <v>2</v>
      </c>
      <c r="F35" s="334"/>
      <c r="G35" s="334"/>
    </row>
    <row r="36" spans="1:29">
      <c r="D36" s="472" t="s">
        <v>1607</v>
      </c>
      <c r="E36" s="475">
        <f t="shared" ref="E36" si="8">COUNTIF($F$7:$F$23,D36)</f>
        <v>3</v>
      </c>
      <c r="F36" s="334"/>
      <c r="G36" s="334"/>
    </row>
    <row r="37" spans="1:29" ht="14.25" thickBot="1">
      <c r="D37" s="472" t="s">
        <v>1427</v>
      </c>
      <c r="E37" s="473">
        <f>COUNTIF($F$7:$F$23,D37)</f>
        <v>1</v>
      </c>
      <c r="F37" s="334"/>
      <c r="G37" s="334"/>
    </row>
    <row r="38" spans="1:29" s="268" customFormat="1" ht="15" thickTop="1" thickBot="1">
      <c r="A38" s="266"/>
      <c r="B38" s="266"/>
      <c r="C38" s="467"/>
      <c r="D38" s="476" t="s">
        <v>74</v>
      </c>
      <c r="E38" s="477">
        <f>SUM(E31:E37)</f>
        <v>18</v>
      </c>
      <c r="F38" s="478"/>
      <c r="G38" s="478"/>
      <c r="I38" s="266"/>
      <c r="J38" s="266"/>
      <c r="K38" s="266"/>
      <c r="M38" s="266"/>
      <c r="Q38" s="266"/>
      <c r="R38" s="266"/>
      <c r="S38" s="266"/>
      <c r="T38" s="266"/>
      <c r="U38" s="266"/>
      <c r="V38" s="266"/>
      <c r="W38" s="266"/>
      <c r="X38" s="266"/>
      <c r="Y38" s="266"/>
      <c r="Z38" s="266"/>
      <c r="AA38" s="266"/>
      <c r="AC38" s="266"/>
    </row>
    <row r="39" spans="1:29">
      <c r="F39" s="334"/>
    </row>
  </sheetData>
  <autoFilter ref="C6:N23"/>
  <mergeCells count="28">
    <mergeCell ref="C25:C29"/>
    <mergeCell ref="H25:I25"/>
    <mergeCell ref="J25:K25"/>
    <mergeCell ref="N25:P25"/>
    <mergeCell ref="D26:D29"/>
    <mergeCell ref="E26:E29"/>
    <mergeCell ref="F26:F29"/>
    <mergeCell ref="G26:G29"/>
    <mergeCell ref="S3:S5"/>
    <mergeCell ref="T3:T5"/>
    <mergeCell ref="U3:AC3"/>
    <mergeCell ref="U4:U5"/>
    <mergeCell ref="V4:V5"/>
    <mergeCell ref="Y4:Y5"/>
    <mergeCell ref="Z4:Z5"/>
    <mergeCell ref="AB4:AC4"/>
    <mergeCell ref="R3:R5"/>
    <mergeCell ref="C3:C4"/>
    <mergeCell ref="D3:D5"/>
    <mergeCell ref="E3:E5"/>
    <mergeCell ref="F3:F5"/>
    <mergeCell ref="G3:G5"/>
    <mergeCell ref="H3:I5"/>
    <mergeCell ref="J3:K5"/>
    <mergeCell ref="L3:L5"/>
    <mergeCell ref="M3:M5"/>
    <mergeCell ref="N3:P4"/>
    <mergeCell ref="Q3:Q5"/>
  </mergeCells>
  <phoneticPr fontId="21"/>
  <dataValidations count="2">
    <dataValidation type="list" allowBlank="1" showInputMessage="1" showErrorMessage="1" sqref="W6:X6">
      <formula1>"○,×"</formula1>
    </dataValidation>
    <dataValidation type="list" allowBlank="1" showInputMessage="1" showErrorMessage="1" sqref="WBY10:WBY12 WLU10:WLU12 WVQ10:WVQ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formula1>$U$6:$X$6</formula1>
    </dataValidation>
  </dataValidations>
  <hyperlinks>
    <hyperlink ref="S11" r:id="rId1" display="http://www.pref.hokkaido.lg.jp/ss/tsk/russia/russia/r-yuzhno/jimusho_index.htm"/>
    <hyperlink ref="S12" r:id="rId2"/>
    <hyperlink ref="S13" r:id="rId3"/>
    <hyperlink ref="S10" r:id="rId4" display="http://www.beautifuljapan.or.kr/"/>
    <hyperlink ref="S14" r:id="rId5"/>
  </hyperlinks>
  <pageMargins left="0.70866141732283472" right="0.70866141732283472" top="0.74803149606299213" bottom="0.74803149606299213" header="0.31496062992125984" footer="0.31496062992125984"/>
  <pageSetup paperSize="9" scale="31" fitToHeight="0" orientation="portrait" r:id="rId6"/>
  <headerFooter>
    <oddFooter>&amp;R&amp;"-,太字"廃止</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【全体】</vt:lpstr>
      <vt:lpstr>【新規】</vt:lpstr>
      <vt:lpstr>【廃止】</vt:lpstr>
      <vt:lpstr>【新規】!Print_Area</vt:lpstr>
      <vt:lpstr>【全体】!Print_Area</vt:lpstr>
      <vt:lpstr>【全体】!Print_Titles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admin</cp:lastModifiedBy>
  <cp:lastPrinted>2020-03-25T07:46:47Z</cp:lastPrinted>
  <dcterms:created xsi:type="dcterms:W3CDTF">2013-10-09T02:58:23Z</dcterms:created>
  <dcterms:modified xsi:type="dcterms:W3CDTF">2020-03-26T01:29:18Z</dcterms:modified>
</cp:coreProperties>
</file>