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G:\2_企画調査課\4 海外事務所一般\200-1 海外拠点関係\R4.10 海外拠点調査\06_HP掲載後の修正\HP\"/>
    </mc:Choice>
  </mc:AlternateContent>
  <xr:revisionPtr revIDLastSave="0" documentId="13_ncr:1_{35AA90B0-9396-4D0E-A3B7-D67B256849E3}" xr6:coauthVersionLast="47" xr6:coauthVersionMax="47" xr10:uidLastSave="{00000000-0000-0000-0000-000000000000}"/>
  <bookViews>
    <workbookView xWindow="-108" yWindow="-108" windowWidth="23256" windowHeight="12576" xr2:uid="{9C6E8F1D-0117-464C-AD81-54341EE56FC5}"/>
  </bookViews>
  <sheets>
    <sheet name="全体" sheetId="2" r:id="rId1"/>
  </sheets>
  <definedNames>
    <definedName name="_xlnm._FilterDatabase" localSheetId="0" hidden="1">全体!$A$5:$T$270</definedName>
    <definedName name="_xlnm.Print_Area" localSheetId="0">全体!$B$2:$T$270</definedName>
    <definedName name="_xlnm.Print_Titles" localSheetId="0">全体!$2:$5</definedName>
    <definedName name="Z_D2B7B22F_D264_42CB_85A6_D3838EBCDCD5_.wvu.FilterData" localSheetId="0" hidden="1">全体!#REF!</definedName>
    <definedName name="Z_D2B7B22F_D264_42CB_85A6_D3838EBCDCD5_.wvu.PrintArea" localSheetId="0" hidden="1">全体!$A$1:$T$267</definedName>
    <definedName name="Z_D2B7B22F_D264_42CB_85A6_D3838EBCDCD5_.wvu.PrintTitles" localSheetId="0" hidden="1">全体!#REF!</definedName>
    <definedName name="Z_D2B7B22F_D264_42CB_85A6_D3838EBCDCD5_.wvu.Rows" localSheetId="0" hidden="1">全体!#REF!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3" i="2" l="1"/>
  <c r="I275" i="2" l="1"/>
  <c r="N7" i="2" l="1"/>
  <c r="N69" i="2"/>
  <c r="N78" i="2"/>
  <c r="N93" i="2"/>
  <c r="N95" i="2"/>
  <c r="N103" i="2"/>
  <c r="N104" i="2"/>
  <c r="N116" i="2"/>
  <c r="N120" i="2"/>
  <c r="N131" i="2"/>
  <c r="N190" i="2"/>
  <c r="N191" i="2"/>
  <c r="N195" i="2"/>
  <c r="N213" i="2"/>
  <c r="N214" i="2"/>
  <c r="N224" i="2"/>
  <c r="N225" i="2"/>
  <c r="N226" i="2"/>
  <c r="N227" i="2"/>
  <c r="N228" i="2"/>
  <c r="N230" i="2"/>
  <c r="N231" i="2"/>
  <c r="N235" i="2"/>
  <c r="N239" i="2"/>
  <c r="N251" i="2"/>
  <c r="N261" i="2"/>
  <c r="N269" i="2"/>
  <c r="N270" i="2"/>
  <c r="D273" i="2" a="1"/>
  <c r="D273" i="2" s="1"/>
  <c r="I276" i="2"/>
  <c r="P275" i="2"/>
  <c r="O275" i="2"/>
  <c r="P274" i="2"/>
  <c r="O274" i="2"/>
  <c r="I274" i="2"/>
  <c r="I273" i="2"/>
  <c r="N268" i="2"/>
  <c r="N267" i="2"/>
  <c r="N266" i="2"/>
  <c r="N265" i="2"/>
  <c r="N264" i="2"/>
  <c r="N263" i="2"/>
  <c r="N262" i="2"/>
  <c r="N259" i="2"/>
  <c r="N258" i="2"/>
  <c r="N249" i="2"/>
  <c r="N248" i="2"/>
  <c r="N247" i="2"/>
  <c r="N242" i="2"/>
  <c r="N241" i="2"/>
  <c r="N240" i="2"/>
  <c r="N238" i="2"/>
  <c r="N237" i="2"/>
  <c r="N236" i="2"/>
  <c r="N234" i="2"/>
  <c r="N233" i="2"/>
  <c r="N229" i="2"/>
  <c r="N215" i="2"/>
  <c r="N212" i="2"/>
  <c r="N211" i="2"/>
  <c r="N210" i="2"/>
  <c r="N209" i="2"/>
  <c r="N208" i="2"/>
  <c r="N207" i="2"/>
  <c r="N206" i="2"/>
  <c r="N205" i="2"/>
  <c r="N204" i="2"/>
  <c r="N203" i="2"/>
  <c r="N202" i="2"/>
  <c r="N201" i="2"/>
  <c r="N200" i="2"/>
  <c r="N199" i="2"/>
  <c r="N198" i="2"/>
  <c r="G198" i="2"/>
  <c r="G273" i="2" s="1" a="1"/>
  <c r="G273" i="2" s="1"/>
  <c r="F198" i="2"/>
  <c r="N196" i="2"/>
  <c r="N194" i="2"/>
  <c r="N193" i="2"/>
  <c r="N192" i="2"/>
  <c r="N180" i="2"/>
  <c r="N179" i="2"/>
  <c r="N178" i="2"/>
  <c r="N177" i="2"/>
  <c r="N176" i="2"/>
  <c r="N175" i="2"/>
  <c r="N174" i="2"/>
  <c r="N164" i="2"/>
  <c r="N163" i="2"/>
  <c r="N162" i="2"/>
  <c r="N161" i="2"/>
  <c r="N160" i="2"/>
  <c r="N159" i="2"/>
  <c r="N157" i="2"/>
  <c r="S150" i="2"/>
  <c r="S149" i="2"/>
  <c r="N144" i="2"/>
  <c r="N141" i="2"/>
  <c r="N139" i="2"/>
  <c r="N138" i="2"/>
  <c r="N137" i="2"/>
  <c r="N136" i="2"/>
  <c r="N130" i="2"/>
  <c r="N129" i="2"/>
  <c r="N128" i="2"/>
  <c r="N127" i="2"/>
  <c r="N126" i="2"/>
  <c r="N125" i="2"/>
  <c r="N124" i="2"/>
  <c r="N123" i="2"/>
  <c r="N122" i="2"/>
  <c r="N121" i="2"/>
  <c r="N118" i="2"/>
  <c r="N117" i="2"/>
  <c r="N115" i="2"/>
  <c r="N114" i="2"/>
  <c r="N113" i="2"/>
  <c r="N112" i="2"/>
  <c r="N111" i="2"/>
  <c r="N110" i="2"/>
  <c r="N108" i="2"/>
  <c r="N107" i="2"/>
  <c r="N106" i="2"/>
  <c r="N105" i="2"/>
  <c r="N102" i="2"/>
  <c r="N101" i="2"/>
  <c r="N100" i="2"/>
  <c r="N99" i="2"/>
  <c r="N98" i="2"/>
  <c r="N96" i="2"/>
  <c r="N94" i="2"/>
  <c r="N92" i="2"/>
  <c r="N85" i="2"/>
  <c r="N84" i="2"/>
  <c r="N83" i="2"/>
  <c r="N82" i="2"/>
  <c r="N81" i="2"/>
  <c r="N80" i="2"/>
  <c r="N79" i="2"/>
  <c r="N77" i="2"/>
  <c r="N76" i="2"/>
  <c r="N75" i="2"/>
  <c r="N74" i="2"/>
  <c r="N73" i="2"/>
  <c r="N72" i="2"/>
  <c r="N71" i="2"/>
  <c r="N70" i="2"/>
  <c r="N68" i="2"/>
  <c r="N67" i="2"/>
  <c r="N66" i="2"/>
  <c r="N65" i="2"/>
  <c r="N60" i="2"/>
  <c r="N59" i="2"/>
  <c r="N39" i="2"/>
  <c r="N38" i="2"/>
  <c r="N37" i="2"/>
  <c r="N36" i="2"/>
  <c r="N35" i="2"/>
  <c r="N34" i="2"/>
  <c r="N33" i="2"/>
  <c r="N32" i="2"/>
  <c r="N31" i="2"/>
  <c r="N30" i="2"/>
  <c r="N29" i="2"/>
  <c r="N28" i="2"/>
  <c r="N27" i="2"/>
  <c r="N26" i="2"/>
  <c r="N25" i="2"/>
  <c r="N24" i="2"/>
  <c r="N23" i="2"/>
  <c r="N22" i="2"/>
  <c r="N21" i="2"/>
  <c r="N20" i="2"/>
  <c r="N19" i="2"/>
  <c r="N18" i="2"/>
  <c r="N17" i="2"/>
  <c r="N16" i="2"/>
  <c r="N15" i="2"/>
  <c r="N14" i="2"/>
  <c r="N11" i="2"/>
  <c r="N10" i="2"/>
  <c r="N9" i="2"/>
  <c r="N8" i="2"/>
  <c r="N6" i="2"/>
  <c r="E291" i="2" l="1"/>
  <c r="E279" i="2"/>
  <c r="G279" i="2"/>
  <c r="F273" i="2" a="1"/>
  <c r="F273" i="2" s="1"/>
  <c r="N275" i="2"/>
  <c r="E284" i="2"/>
  <c r="E282" i="2"/>
  <c r="E285" i="2"/>
  <c r="E280" i="2"/>
  <c r="E281" i="2"/>
  <c r="G290" i="2"/>
  <c r="G289" i="2"/>
  <c r="G288" i="2"/>
  <c r="G287" i="2"/>
  <c r="E293" i="2"/>
  <c r="E292" i="2"/>
  <c r="E290" i="2"/>
  <c r="E289" i="2"/>
  <c r="E288" i="2"/>
  <c r="E287" i="2"/>
  <c r="E286" i="2"/>
  <c r="N274" i="2"/>
  <c r="G281" i="2"/>
  <c r="G285" i="2"/>
  <c r="G282" i="2"/>
  <c r="E283" i="2"/>
  <c r="G283" i="2"/>
  <c r="G280" i="2"/>
  <c r="G284" i="2"/>
  <c r="E294" i="2" l="1"/>
  <c r="G291" i="2"/>
  <c r="G286" i="2"/>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<sst xmlns="http://schemas.openxmlformats.org/spreadsheetml/2006/main" count="3075" uniqueCount="1347">
  <si>
    <t>団体</t>
    <rPh sb="0" eb="2">
      <t>ダンタイ</t>
    </rPh>
    <phoneticPr fontId="6"/>
  </si>
  <si>
    <t>拠点</t>
    <rPh sb="0" eb="2">
      <t>キョテン</t>
    </rPh>
    <phoneticPr fontId="6"/>
  </si>
  <si>
    <t>団体名</t>
    <rPh sb="0" eb="3">
      <t>ダンタイメイ</t>
    </rPh>
    <phoneticPr fontId="6"/>
  </si>
  <si>
    <t>①拠点名</t>
    <rPh sb="1" eb="3">
      <t>キョテン</t>
    </rPh>
    <rPh sb="3" eb="4">
      <t>メイ</t>
    </rPh>
    <phoneticPr fontId="6"/>
  </si>
  <si>
    <t>③拠点都市</t>
    <rPh sb="1" eb="3">
      <t>キョテン</t>
    </rPh>
    <rPh sb="3" eb="5">
      <t>トシ</t>
    </rPh>
    <phoneticPr fontId="6"/>
  </si>
  <si>
    <t xml:space="preserve">
④拠点形態</t>
    <rPh sb="3" eb="5">
      <t>キョテン</t>
    </rPh>
    <rPh sb="5" eb="7">
      <t>ケイタイ</t>
    </rPh>
    <phoneticPr fontId="6"/>
  </si>
  <si>
    <t xml:space="preserve">   　⑤委託先
　　　　の名称
</t>
    <rPh sb="5" eb="8">
      <t>イタクサキ</t>
    </rPh>
    <rPh sb="14" eb="16">
      <t>メイショウ</t>
    </rPh>
    <phoneticPr fontId="7"/>
  </si>
  <si>
    <t>⑥設置年度</t>
    <rPh sb="1" eb="3">
      <t>セッチ</t>
    </rPh>
    <rPh sb="3" eb="5">
      <t>ネンド</t>
    </rPh>
    <phoneticPr fontId="6"/>
  </si>
  <si>
    <t>⑦主管部課名</t>
    <rPh sb="1" eb="3">
      <t>シュカン</t>
    </rPh>
    <rPh sb="3" eb="5">
      <t>ブカ</t>
    </rPh>
    <rPh sb="5" eb="6">
      <t>メイ</t>
    </rPh>
    <phoneticPr fontId="6"/>
  </si>
  <si>
    <t>⑧職員数</t>
    <rPh sb="1" eb="3">
      <t>ショクイン</t>
    </rPh>
    <rPh sb="3" eb="4">
      <t>スウ</t>
    </rPh>
    <phoneticPr fontId="6"/>
  </si>
  <si>
    <t>⑨設置理由</t>
    <rPh sb="1" eb="3">
      <t>セッチ</t>
    </rPh>
    <rPh sb="3" eb="5">
      <t>リユウ</t>
    </rPh>
    <phoneticPr fontId="6"/>
  </si>
  <si>
    <t>⑩主な活動内容</t>
    <rPh sb="1" eb="2">
      <t>オモ</t>
    </rPh>
    <rPh sb="3" eb="5">
      <t>カツドウ</t>
    </rPh>
    <rPh sb="5" eb="7">
      <t>ナイヨウ</t>
    </rPh>
    <phoneticPr fontId="6"/>
  </si>
  <si>
    <t>⑪ＵＲＬ</t>
    <phoneticPr fontId="6"/>
  </si>
  <si>
    <t>⑫備考</t>
    <rPh sb="1" eb="3">
      <t>ビコウ</t>
    </rPh>
    <phoneticPr fontId="6"/>
  </si>
  <si>
    <t>No</t>
    <phoneticPr fontId="6"/>
  </si>
  <si>
    <t>計
(a)
+
(b)</t>
    <rPh sb="0" eb="1">
      <t>ケイ</t>
    </rPh>
    <phoneticPr fontId="6"/>
  </si>
  <si>
    <t>派遣
(a)</t>
    <rPh sb="0" eb="2">
      <t>ハケン</t>
    </rPh>
    <phoneticPr fontId="6"/>
  </si>
  <si>
    <t>現地
(b)</t>
    <rPh sb="0" eb="2">
      <t>ゲンチ</t>
    </rPh>
    <phoneticPr fontId="6"/>
  </si>
  <si>
    <t>自動計算</t>
    <rPh sb="0" eb="2">
      <t>ジドウ</t>
    </rPh>
    <rPh sb="2" eb="4">
      <t>ケイサン</t>
    </rPh>
    <phoneticPr fontId="7"/>
  </si>
  <si>
    <t>北海道</t>
    <rPh sb="0" eb="3">
      <t>ホッカイドウ</t>
    </rPh>
    <phoneticPr fontId="6"/>
  </si>
  <si>
    <t>北東北３県・北海道ソウル事務所</t>
    <rPh sb="0" eb="1">
      <t>キタ</t>
    </rPh>
    <rPh sb="1" eb="3">
      <t>トウホク</t>
    </rPh>
    <rPh sb="4" eb="5">
      <t>ケン</t>
    </rPh>
    <rPh sb="6" eb="9">
      <t>ホッカイドウ</t>
    </rPh>
    <rPh sb="12" eb="14">
      <t>ジム</t>
    </rPh>
    <rPh sb="14" eb="15">
      <t>ショ</t>
    </rPh>
    <phoneticPr fontId="6"/>
  </si>
  <si>
    <t>韓国</t>
    <rPh sb="0" eb="2">
      <t>カンコク</t>
    </rPh>
    <phoneticPr fontId="7"/>
  </si>
  <si>
    <t>韓国</t>
    <rPh sb="0" eb="2">
      <t>カンコク</t>
    </rPh>
    <phoneticPr fontId="6"/>
  </si>
  <si>
    <t>ソウル</t>
    <phoneticPr fontId="7"/>
  </si>
  <si>
    <t>ソウル</t>
    <phoneticPr fontId="6"/>
  </si>
  <si>
    <t>a</t>
    <phoneticPr fontId="7"/>
  </si>
  <si>
    <t>a</t>
    <phoneticPr fontId="6"/>
  </si>
  <si>
    <t>独自事務所（北海道・北東北三県共同）</t>
    <rPh sb="0" eb="2">
      <t>ドクジ</t>
    </rPh>
    <rPh sb="2" eb="4">
      <t>ジム</t>
    </rPh>
    <rPh sb="4" eb="5">
      <t>ショ</t>
    </rPh>
    <rPh sb="6" eb="9">
      <t>ホッカイドウ</t>
    </rPh>
    <rPh sb="10" eb="11">
      <t>キタ</t>
    </rPh>
    <rPh sb="11" eb="13">
      <t>トウホク</t>
    </rPh>
    <rPh sb="13" eb="15">
      <t>サンケン</t>
    </rPh>
    <rPh sb="15" eb="17">
      <t>キョウドウ</t>
    </rPh>
    <phoneticPr fontId="6"/>
  </si>
  <si>
    <t>H14</t>
    <phoneticPr fontId="6"/>
  </si>
  <si>
    <t>経済部経済企画局国際経済課</t>
    <rPh sb="0" eb="2">
      <t>ケイザイ</t>
    </rPh>
    <rPh sb="2" eb="3">
      <t>ブ</t>
    </rPh>
    <rPh sb="3" eb="5">
      <t>ケイザイ</t>
    </rPh>
    <rPh sb="5" eb="8">
      <t>キカクキョク</t>
    </rPh>
    <rPh sb="8" eb="10">
      <t>コクサイ</t>
    </rPh>
    <rPh sb="10" eb="12">
      <t>ケイザイ</t>
    </rPh>
    <rPh sb="12" eb="13">
      <t>カ</t>
    </rPh>
    <phoneticPr fontId="6"/>
  </si>
  <si>
    <t>４道県（北海道、青森県、秋田県、岩手県）の知事サミットの合意のもと、韓国における観光振興、経済交流及び交流推進の拠点として設置したもの</t>
  </si>
  <si>
    <t>①観光情報提供等観光関連事業
②道産品ＰＲ等物産関連事業
③交流の推進
④北海道ブランド、観光情報の発信</t>
    <rPh sb="1" eb="3">
      <t>カンコウ</t>
    </rPh>
    <rPh sb="3" eb="5">
      <t>ジョウホウ</t>
    </rPh>
    <rPh sb="5" eb="7">
      <t>テイキョウ</t>
    </rPh>
    <rPh sb="7" eb="8">
      <t>トウ</t>
    </rPh>
    <rPh sb="8" eb="10">
      <t>カンコウ</t>
    </rPh>
    <rPh sb="10" eb="12">
      <t>カンレン</t>
    </rPh>
    <rPh sb="12" eb="14">
      <t>ジギョウ</t>
    </rPh>
    <rPh sb="16" eb="17">
      <t>ミチ</t>
    </rPh>
    <rPh sb="17" eb="19">
      <t>サンピン</t>
    </rPh>
    <rPh sb="21" eb="22">
      <t>ナド</t>
    </rPh>
    <rPh sb="22" eb="24">
      <t>ブッサン</t>
    </rPh>
    <rPh sb="24" eb="26">
      <t>カンレン</t>
    </rPh>
    <rPh sb="26" eb="28">
      <t>ジギョウ</t>
    </rPh>
    <rPh sb="30" eb="32">
      <t>コウリュウ</t>
    </rPh>
    <rPh sb="33" eb="35">
      <t>スイシン</t>
    </rPh>
    <rPh sb="37" eb="40">
      <t>ホッカイドウ</t>
    </rPh>
    <rPh sb="45" eb="47">
      <t>カンコウ</t>
    </rPh>
    <rPh sb="47" eb="49">
      <t>ジョウホウ</t>
    </rPh>
    <rPh sb="50" eb="52">
      <t>ハッシン</t>
    </rPh>
    <phoneticPr fontId="7"/>
  </si>
  <si>
    <t>http://www.beautifuljapan.or.kr/</t>
    <phoneticPr fontId="6"/>
  </si>
  <si>
    <t>北海道サハリン事務所</t>
    <rPh sb="0" eb="3">
      <t>ホッカイドウ</t>
    </rPh>
    <rPh sb="7" eb="9">
      <t>ジム</t>
    </rPh>
    <rPh sb="9" eb="10">
      <t>ショ</t>
    </rPh>
    <phoneticPr fontId="6"/>
  </si>
  <si>
    <t>ロシア</t>
    <phoneticPr fontId="7"/>
  </si>
  <si>
    <t>ロシア</t>
    <phoneticPr fontId="6"/>
  </si>
  <si>
    <t>サハリン州ユジノサハリンスク市</t>
    <rPh sb="4" eb="5">
      <t>シュウ</t>
    </rPh>
    <rPh sb="14" eb="15">
      <t>シ</t>
    </rPh>
    <phoneticPr fontId="6"/>
  </si>
  <si>
    <t>独自事務所</t>
    <rPh sb="0" eb="2">
      <t>ドクジ</t>
    </rPh>
    <rPh sb="2" eb="4">
      <t>ジム</t>
    </rPh>
    <rPh sb="4" eb="5">
      <t>ショ</t>
    </rPh>
    <phoneticPr fontId="7"/>
  </si>
  <si>
    <t>独自事務所</t>
    <rPh sb="0" eb="2">
      <t>ドクジ</t>
    </rPh>
    <rPh sb="2" eb="4">
      <t>ジム</t>
    </rPh>
    <rPh sb="4" eb="5">
      <t>ショ</t>
    </rPh>
    <phoneticPr fontId="6"/>
  </si>
  <si>
    <t>H13</t>
    <phoneticPr fontId="6"/>
  </si>
  <si>
    <t>総合政策部国際局国際課</t>
    <rPh sb="0" eb="2">
      <t>ソウゴウ</t>
    </rPh>
    <rPh sb="2" eb="5">
      <t>セイサクブ</t>
    </rPh>
    <rPh sb="5" eb="8">
      <t>コクサイキョク</t>
    </rPh>
    <rPh sb="8" eb="10">
      <t>コクサイ</t>
    </rPh>
    <rPh sb="10" eb="11">
      <t>カ</t>
    </rPh>
    <phoneticPr fontId="6"/>
  </si>
  <si>
    <t>北海道とサハリン州等との交流事業の展開により友好・信頼関係が構築される中、北海道の直営事務所として州政府機関との信頼関係を強化、正確・迅速な情報収集を行い、交流をより活発にさせるための拠点として設置</t>
    <phoneticPr fontId="7"/>
  </si>
  <si>
    <t>①道行政の推進に必要な州行政府との連絡及び調整に関すること
②友好交流に係る調査及び支援に関すること
③経済交流に係る調査及び支援に関すること
④各種情報の収集及び提供並びに北海道の情報発信に関すること
⑤その他ロシア連邦極東地域との交流に関すること</t>
    <phoneticPr fontId="6"/>
  </si>
  <si>
    <t>http://www.pref.hokkaido.lg.jp/ss/tsk/russia/russia/r-yuzhno/jimusho_index.htm</t>
    <phoneticPr fontId="6"/>
  </si>
  <si>
    <t>※外務省がロシアの危険情報を「レベル３（渡航中止勧告」）に引き上げたため、派遣職員２名は帰国、再渡航は見合わせ中</t>
    <rPh sb="1" eb="4">
      <t>ガイムショウ</t>
    </rPh>
    <rPh sb="9" eb="11">
      <t>キケン</t>
    </rPh>
    <rPh sb="11" eb="13">
      <t>ジョウホウ</t>
    </rPh>
    <rPh sb="20" eb="22">
      <t>トコウ</t>
    </rPh>
    <rPh sb="22" eb="24">
      <t>チュウシ</t>
    </rPh>
    <rPh sb="24" eb="26">
      <t>カンコク</t>
    </rPh>
    <rPh sb="29" eb="30">
      <t>ヒ</t>
    </rPh>
    <rPh sb="31" eb="32">
      <t>ア</t>
    </rPh>
    <rPh sb="37" eb="39">
      <t>ハケン</t>
    </rPh>
    <rPh sb="39" eb="41">
      <t>ショクイン</t>
    </rPh>
    <rPh sb="42" eb="43">
      <t>メイ</t>
    </rPh>
    <rPh sb="44" eb="46">
      <t>キコク</t>
    </rPh>
    <rPh sb="47" eb="48">
      <t>サイ</t>
    </rPh>
    <rPh sb="48" eb="50">
      <t>トコウ</t>
    </rPh>
    <rPh sb="51" eb="53">
      <t>ミア</t>
    </rPh>
    <rPh sb="55" eb="56">
      <t>チュウ</t>
    </rPh>
    <phoneticPr fontId="7"/>
  </si>
  <si>
    <t>北海道</t>
  </si>
  <si>
    <t>北海道上海事務所</t>
    <phoneticPr fontId="7"/>
  </si>
  <si>
    <t>中国</t>
  </si>
  <si>
    <t>上海</t>
  </si>
  <si>
    <t>b</t>
  </si>
  <si>
    <t>機関等派遣
（日中経済協会）</t>
    <phoneticPr fontId="7"/>
  </si>
  <si>
    <t>H23</t>
  </si>
  <si>
    <t>中国での情報収集やネットワーク構築を進め、道産品の販路拡大や中国人観光客の誘客促進など道内企業の海外展開を支援。</t>
  </si>
  <si>
    <t>①道産品の販路拡大や観光客誘致を中心に、人材･企業ﾈｯﾄﾜｰｸ構築
②中国関係の道事業支援、中国政府機関との調整･情報収集
③その他、北海道関係の連絡調整、情報の収集・発信など
④北海道ブランド、観光情報の発信</t>
    <phoneticPr fontId="7"/>
  </si>
  <si>
    <t>http://www.beihaidao-china.com/</t>
    <phoneticPr fontId="7"/>
  </si>
  <si>
    <t>北海道ASEAN事務所</t>
    <rPh sb="0" eb="3">
      <t>ホッカイドウ</t>
    </rPh>
    <rPh sb="8" eb="11">
      <t>ジムショ</t>
    </rPh>
    <phoneticPr fontId="6"/>
  </si>
  <si>
    <t>シンガポール</t>
    <phoneticPr fontId="7"/>
  </si>
  <si>
    <t>シンガポール</t>
    <phoneticPr fontId="6"/>
  </si>
  <si>
    <t>独自事務所</t>
    <rPh sb="0" eb="2">
      <t>ドクジ</t>
    </rPh>
    <rPh sb="2" eb="5">
      <t>ジムショ</t>
    </rPh>
    <phoneticPr fontId="7"/>
  </si>
  <si>
    <t>独自事務所</t>
    <rPh sb="0" eb="2">
      <t>ドクジ</t>
    </rPh>
    <rPh sb="2" eb="5">
      <t>ジムショ</t>
    </rPh>
    <phoneticPr fontId="6"/>
  </si>
  <si>
    <t>H27</t>
    <phoneticPr fontId="7"/>
  </si>
  <si>
    <t>H27</t>
    <phoneticPr fontId="6"/>
  </si>
  <si>
    <t>シンガポールを拠点に、ASEAN各国とのネットワーク構築を進め、道内企業、地域等のASEANへの展開を支援。</t>
    <rPh sb="7" eb="9">
      <t>キョテン</t>
    </rPh>
    <rPh sb="16" eb="18">
      <t>カクコク</t>
    </rPh>
    <rPh sb="26" eb="28">
      <t>コウチク</t>
    </rPh>
    <rPh sb="29" eb="30">
      <t>スス</t>
    </rPh>
    <rPh sb="32" eb="34">
      <t>ドウナイ</t>
    </rPh>
    <rPh sb="34" eb="36">
      <t>キギョウ</t>
    </rPh>
    <rPh sb="37" eb="39">
      <t>チイキ</t>
    </rPh>
    <rPh sb="39" eb="40">
      <t>トウ</t>
    </rPh>
    <rPh sb="48" eb="50">
      <t>テンカイ</t>
    </rPh>
    <rPh sb="51" eb="53">
      <t>シエン</t>
    </rPh>
    <phoneticPr fontId="7"/>
  </si>
  <si>
    <t>①道内企業の海外ビジネス活動、道産品販路開拓の支援
②海外企業の道内への誘致・投資の促進
③現地政府機関及び企業等とのネットワークの形成、現地情報の収集・提供等
④北海道ブランド、観光情報の発信</t>
    <rPh sb="1" eb="3">
      <t>ドウナイ</t>
    </rPh>
    <rPh sb="3" eb="5">
      <t>キギョウ</t>
    </rPh>
    <rPh sb="6" eb="8">
      <t>カイガイ</t>
    </rPh>
    <rPh sb="12" eb="14">
      <t>カツドウ</t>
    </rPh>
    <rPh sb="15" eb="17">
      <t>ドウサン</t>
    </rPh>
    <rPh sb="17" eb="18">
      <t>ヒン</t>
    </rPh>
    <rPh sb="18" eb="20">
      <t>ハンロ</t>
    </rPh>
    <rPh sb="20" eb="22">
      <t>カイタク</t>
    </rPh>
    <rPh sb="23" eb="25">
      <t>シエン</t>
    </rPh>
    <rPh sb="27" eb="29">
      <t>カイガイ</t>
    </rPh>
    <rPh sb="29" eb="31">
      <t>キギョウ</t>
    </rPh>
    <rPh sb="32" eb="34">
      <t>ドウナイ</t>
    </rPh>
    <rPh sb="36" eb="38">
      <t>ユウチ</t>
    </rPh>
    <rPh sb="39" eb="41">
      <t>トウシ</t>
    </rPh>
    <rPh sb="42" eb="44">
      <t>ソクシン</t>
    </rPh>
    <rPh sb="46" eb="48">
      <t>ゲンチ</t>
    </rPh>
    <rPh sb="48" eb="50">
      <t>セイフ</t>
    </rPh>
    <rPh sb="50" eb="52">
      <t>キカン</t>
    </rPh>
    <rPh sb="52" eb="53">
      <t>オヨ</t>
    </rPh>
    <rPh sb="54" eb="56">
      <t>キギョウ</t>
    </rPh>
    <rPh sb="56" eb="57">
      <t>トウ</t>
    </rPh>
    <rPh sb="66" eb="68">
      <t>ケイセイ</t>
    </rPh>
    <rPh sb="69" eb="71">
      <t>ゲンチ</t>
    </rPh>
    <rPh sb="71" eb="73">
      <t>ジョウホウ</t>
    </rPh>
    <rPh sb="74" eb="76">
      <t>シュウシュウ</t>
    </rPh>
    <rPh sb="77" eb="79">
      <t>テイキョウ</t>
    </rPh>
    <rPh sb="79" eb="80">
      <t>トウ</t>
    </rPh>
    <rPh sb="82" eb="85">
      <t>ホッカイドウ</t>
    </rPh>
    <rPh sb="90" eb="92">
      <t>カンコウ</t>
    </rPh>
    <rPh sb="92" eb="94">
      <t>ジョウホウ</t>
    </rPh>
    <rPh sb="95" eb="97">
      <t>ハッシン</t>
    </rPh>
    <phoneticPr fontId="7"/>
  </si>
  <si>
    <t>http://www.hokkaido-asean.org/jp/</t>
    <phoneticPr fontId="7"/>
  </si>
  <si>
    <t>青森県</t>
    <rPh sb="0" eb="2">
      <t>アオモリ</t>
    </rPh>
    <rPh sb="2" eb="3">
      <t>ケン</t>
    </rPh>
    <phoneticPr fontId="6"/>
  </si>
  <si>
    <t>北東北三県・北海道ソウル事務所</t>
    <rPh sb="6" eb="8">
      <t>ホッカイ</t>
    </rPh>
    <rPh sb="8" eb="9">
      <t>ドウ</t>
    </rPh>
    <rPh sb="12" eb="14">
      <t>ジム</t>
    </rPh>
    <rPh sb="14" eb="15">
      <t>ショ</t>
    </rPh>
    <phoneticPr fontId="6"/>
  </si>
  <si>
    <t>ソウル</t>
  </si>
  <si>
    <t>観光国際戦略局誘客交流課</t>
    <rPh sb="0" eb="2">
      <t>カンコウ</t>
    </rPh>
    <rPh sb="2" eb="4">
      <t>コクサイ</t>
    </rPh>
    <rPh sb="4" eb="6">
      <t>センリャク</t>
    </rPh>
    <rPh sb="6" eb="7">
      <t>キョク</t>
    </rPh>
    <rPh sb="7" eb="9">
      <t>ユウキャク</t>
    </rPh>
    <rPh sb="9" eb="11">
      <t>コウリュウ</t>
    </rPh>
    <rPh sb="11" eb="12">
      <t>カ</t>
    </rPh>
    <phoneticPr fontId="6"/>
  </si>
  <si>
    <t xml:space="preserve">【観光部門】誘客促進
・ホームページの運営
・観光商談会の開催
・ファムツアーの開催　　　　　　　　　　　　　　　　　　　　　　　　　　　　　　　　　　　　　　　　　　　　　　　　　　　　　　　　　　　　　　　　　　　　　　　　　　　　・イベント出展等による観光ＰＲ　　　　　　　　　　　　　　　　　　　　　　　　　　　　　　　　　　　　　　　　　　　・セールス資料の作成
【物産部門】販路拡大
・展示会出展等による物産ＰＲ
・バイヤー招聘の実施
・韓国進出希望企業へのビジネスサポートの実施
</t>
    <rPh sb="40" eb="42">
      <t>カイサイ</t>
    </rPh>
    <rPh sb="181" eb="183">
      <t>シリョウ</t>
    </rPh>
    <rPh sb="184" eb="186">
      <t>サクセイ</t>
    </rPh>
    <rPh sb="201" eb="203">
      <t>テンジ</t>
    </rPh>
    <phoneticPr fontId="7"/>
  </si>
  <si>
    <t>-</t>
    <phoneticPr fontId="7"/>
  </si>
  <si>
    <t>-</t>
    <phoneticPr fontId="6"/>
  </si>
  <si>
    <t>台湾</t>
    <rPh sb="0" eb="2">
      <t>タイワン</t>
    </rPh>
    <phoneticPr fontId="7"/>
  </si>
  <si>
    <t>台湾</t>
    <rPh sb="0" eb="2">
      <t>タイワン</t>
    </rPh>
    <phoneticPr fontId="6"/>
  </si>
  <si>
    <t>台北</t>
    <rPh sb="0" eb="2">
      <t>タイペイ</t>
    </rPh>
    <phoneticPr fontId="7"/>
  </si>
  <si>
    <t>台北</t>
    <rPh sb="0" eb="2">
      <t>タイペイ</t>
    </rPh>
    <phoneticPr fontId="6"/>
  </si>
  <si>
    <t>c</t>
    <phoneticPr fontId="7"/>
  </si>
  <si>
    <t>c</t>
    <phoneticPr fontId="6"/>
  </si>
  <si>
    <t>業務委託等</t>
    <rPh sb="0" eb="2">
      <t>ギョウム</t>
    </rPh>
    <rPh sb="2" eb="4">
      <t>イタク</t>
    </rPh>
    <rPh sb="4" eb="5">
      <t>トウ</t>
    </rPh>
    <phoneticPr fontId="7"/>
  </si>
  <si>
    <t>業務委託等</t>
    <rPh sb="0" eb="2">
      <t>ギョウム</t>
    </rPh>
    <rPh sb="2" eb="4">
      <t>イタク</t>
    </rPh>
    <rPh sb="4" eb="5">
      <t>トウ</t>
    </rPh>
    <phoneticPr fontId="6"/>
  </si>
  <si>
    <t>H19</t>
    <phoneticPr fontId="6"/>
  </si>
  <si>
    <t>現地でのセールス活動や情報収集</t>
    <rPh sb="0" eb="2">
      <t>ゲンチ</t>
    </rPh>
    <rPh sb="8" eb="10">
      <t>カツドウ</t>
    </rPh>
    <rPh sb="11" eb="13">
      <t>ジョウホウ</t>
    </rPh>
    <rPh sb="13" eb="15">
      <t>シュウシュウ</t>
    </rPh>
    <phoneticPr fontId="6"/>
  </si>
  <si>
    <t>現地法人とアドバイザー契約し、観光客誘致のため、営業活動</t>
    <phoneticPr fontId="6"/>
  </si>
  <si>
    <t>青森県</t>
    <rPh sb="0" eb="3">
      <t>アオモリケン</t>
    </rPh>
    <phoneticPr fontId="7"/>
  </si>
  <si>
    <t>香港</t>
    <rPh sb="0" eb="2">
      <t>ホンコン</t>
    </rPh>
    <phoneticPr fontId="7"/>
  </si>
  <si>
    <t>H29</t>
    <phoneticPr fontId="7"/>
  </si>
  <si>
    <t>－</t>
    <phoneticPr fontId="7"/>
  </si>
  <si>
    <t>中国</t>
    <rPh sb="0" eb="2">
      <t>チュウゴク</t>
    </rPh>
    <phoneticPr fontId="7"/>
  </si>
  <si>
    <t>上海</t>
    <rPh sb="0" eb="2">
      <t>シャンハイ</t>
    </rPh>
    <phoneticPr fontId="7"/>
  </si>
  <si>
    <t>H24</t>
    <phoneticPr fontId="7"/>
  </si>
  <si>
    <t>現地に事務所を持つ日本法人とアドバイザー契約し、観光客誘致のため、営業活動</t>
    <rPh sb="0" eb="2">
      <t>ゲンチ</t>
    </rPh>
    <rPh sb="3" eb="6">
      <t>ジムショ</t>
    </rPh>
    <rPh sb="7" eb="8">
      <t>モ</t>
    </rPh>
    <rPh sb="9" eb="11">
      <t>ニホン</t>
    </rPh>
    <rPh sb="11" eb="13">
      <t>ホウジン</t>
    </rPh>
    <rPh sb="20" eb="22">
      <t>ケイヤク</t>
    </rPh>
    <rPh sb="24" eb="26">
      <t>カンコウ</t>
    </rPh>
    <rPh sb="26" eb="29">
      <t>キャクユウチ</t>
    </rPh>
    <rPh sb="33" eb="35">
      <t>エイギョウ</t>
    </rPh>
    <rPh sb="35" eb="37">
      <t>カツドウ</t>
    </rPh>
    <phoneticPr fontId="7"/>
  </si>
  <si>
    <t>青森県大連ビジネスサポートセンター</t>
    <rPh sb="0" eb="3">
      <t>アオモリケン</t>
    </rPh>
    <rPh sb="3" eb="5">
      <t>ダイレン</t>
    </rPh>
    <phoneticPr fontId="6"/>
  </si>
  <si>
    <t>大連</t>
    <phoneticPr fontId="6"/>
  </si>
  <si>
    <t>H17</t>
    <phoneticPr fontId="6"/>
  </si>
  <si>
    <t>観光国際戦略局国際経済課</t>
    <rPh sb="0" eb="7">
      <t>カンコウコクサイセンリャクキョク</t>
    </rPh>
    <rPh sb="7" eb="12">
      <t>コクサイケイザイカ</t>
    </rPh>
    <phoneticPr fontId="6"/>
  </si>
  <si>
    <t>青森県企業の大連でのビジネス展開を支援するため</t>
    <phoneticPr fontId="6"/>
  </si>
  <si>
    <t>・青森県企業への商談スペースの提供
・ビジネス相談対応
・現地でのアテンド・通訳
・現地情報の収集・提供</t>
    <phoneticPr fontId="6"/>
  </si>
  <si>
    <t>中国ビジネスマッチング委託</t>
    <rPh sb="0" eb="2">
      <t>チュウゴク</t>
    </rPh>
    <rPh sb="11" eb="13">
      <t>イタク</t>
    </rPh>
    <phoneticPr fontId="7"/>
  </si>
  <si>
    <t>上海・香港</t>
    <rPh sb="0" eb="2">
      <t>シャンハイ</t>
    </rPh>
    <rPh sb="3" eb="5">
      <t>ホンコン</t>
    </rPh>
    <phoneticPr fontId="7"/>
  </si>
  <si>
    <t>H26</t>
    <phoneticPr fontId="7"/>
  </si>
  <si>
    <t>観光国際戦略局国際経済課</t>
    <phoneticPr fontId="7"/>
  </si>
  <si>
    <t>青森県企業の中国でのビジネス展開を支援するため</t>
    <rPh sb="6" eb="8">
      <t>チュウゴク</t>
    </rPh>
    <phoneticPr fontId="7"/>
  </si>
  <si>
    <t>・現地市場開拓等に関するアドバイス
・現地を訪問した際の情報提供とアドバイス
・ビジネスマッチング支援</t>
    <phoneticPr fontId="7"/>
  </si>
  <si>
    <t>ベトナムビジネスマッチング委託</t>
    <rPh sb="13" eb="15">
      <t>イタク</t>
    </rPh>
    <phoneticPr fontId="7"/>
  </si>
  <si>
    <t>ベトナム</t>
    <phoneticPr fontId="7"/>
  </si>
  <si>
    <t>ベトナム</t>
    <phoneticPr fontId="6"/>
  </si>
  <si>
    <t>ホーチミン</t>
    <phoneticPr fontId="7"/>
  </si>
  <si>
    <t>H30</t>
    <phoneticPr fontId="7"/>
  </si>
  <si>
    <t>青森県企業のベトナムでのビジネス展開を支援するため</t>
    <phoneticPr fontId="7"/>
  </si>
  <si>
    <t>台湾ビジネスマッチング委託</t>
    <rPh sb="0" eb="2">
      <t>タイワン</t>
    </rPh>
    <rPh sb="11" eb="13">
      <t>イタク</t>
    </rPh>
    <phoneticPr fontId="7"/>
  </si>
  <si>
    <t>青森県企業の台湾でのビジネス展開を支援するため</t>
    <rPh sb="6" eb="8">
      <t>タイワン</t>
    </rPh>
    <phoneticPr fontId="7"/>
  </si>
  <si>
    <t>岩手県</t>
    <rPh sb="0" eb="2">
      <t>イワテ</t>
    </rPh>
    <rPh sb="2" eb="3">
      <t>ケン</t>
    </rPh>
    <phoneticPr fontId="12"/>
  </si>
  <si>
    <t>北東北三県・北海道ソウル事務所</t>
    <rPh sb="6" eb="9">
      <t>ホッカイドウ</t>
    </rPh>
    <rPh sb="12" eb="14">
      <t>ジム</t>
    </rPh>
    <rPh sb="14" eb="15">
      <t>ショ</t>
    </rPh>
    <phoneticPr fontId="12"/>
  </si>
  <si>
    <t>韓国</t>
    <rPh sb="0" eb="2">
      <t>カンコク</t>
    </rPh>
    <phoneticPr fontId="12"/>
  </si>
  <si>
    <t>a</t>
  </si>
  <si>
    <t>H14</t>
  </si>
  <si>
    <t>観光・プロモーション室</t>
    <rPh sb="0" eb="2">
      <t>カンコウ</t>
    </rPh>
    <rPh sb="10" eb="11">
      <t>シツ</t>
    </rPh>
    <phoneticPr fontId="12"/>
  </si>
  <si>
    <t>４道県（北海道、青森県、秋田県、岩手県）の知事サミットの合意のもと、韓国における観光振興、経済交流及び交流推進の拠点として設置したもの</t>
    <rPh sb="45" eb="47">
      <t>ケイザイ</t>
    </rPh>
    <rPh sb="47" eb="49">
      <t>コウリュウ</t>
    </rPh>
    <rPh sb="49" eb="50">
      <t>オヨ</t>
    </rPh>
    <rPh sb="51" eb="53">
      <t>コウリュウ</t>
    </rPh>
    <rPh sb="53" eb="55">
      <t>スイシン</t>
    </rPh>
    <phoneticPr fontId="7"/>
  </si>
  <si>
    <t>【観光部門】
・ホームページの運営
・観光商談会の開催（年１回）
・イベント出展等による観光ＰＲ
【物産部門】
・バイヤー招聘事業の実施</t>
    <rPh sb="28" eb="29">
      <t>ネン</t>
    </rPh>
    <rPh sb="30" eb="31">
      <t>カイ</t>
    </rPh>
    <rPh sb="61" eb="63">
      <t>ショウヘイ</t>
    </rPh>
    <rPh sb="63" eb="65">
      <t>ジギョウ</t>
    </rPh>
    <rPh sb="66" eb="68">
      <t>ジッシ</t>
    </rPh>
    <phoneticPr fontId="6"/>
  </si>
  <si>
    <t>http://www.beautifuljapan.or.kr</t>
  </si>
  <si>
    <t>岩手県大連経済事務所</t>
    <rPh sb="0" eb="2">
      <t>イワテ</t>
    </rPh>
    <rPh sb="2" eb="3">
      <t>ケン</t>
    </rPh>
    <rPh sb="3" eb="5">
      <t>ダイレン</t>
    </rPh>
    <rPh sb="5" eb="7">
      <t>ケイザイ</t>
    </rPh>
    <rPh sb="7" eb="9">
      <t>ジム</t>
    </rPh>
    <rPh sb="9" eb="10">
      <t>ショ</t>
    </rPh>
    <phoneticPr fontId="12"/>
  </si>
  <si>
    <t>中国</t>
    <rPh sb="0" eb="2">
      <t>チュウゴク</t>
    </rPh>
    <phoneticPr fontId="12"/>
  </si>
  <si>
    <t>大連</t>
  </si>
  <si>
    <t>独自事務所（(公財)いわて産業振興センター大連経済事務所）</t>
    <rPh sb="0" eb="2">
      <t>ドクジ</t>
    </rPh>
    <rPh sb="2" eb="4">
      <t>ジム</t>
    </rPh>
    <rPh sb="4" eb="5">
      <t>ショ</t>
    </rPh>
    <rPh sb="7" eb="8">
      <t>コウ</t>
    </rPh>
    <rPh sb="8" eb="9">
      <t>ザイ</t>
    </rPh>
    <rPh sb="13" eb="15">
      <t>サンギョウ</t>
    </rPh>
    <rPh sb="15" eb="17">
      <t>シンコウ</t>
    </rPh>
    <rPh sb="21" eb="22">
      <t>ダイ</t>
    </rPh>
    <rPh sb="22" eb="23">
      <t>レン</t>
    </rPh>
    <rPh sb="23" eb="25">
      <t>ケイザイ</t>
    </rPh>
    <rPh sb="25" eb="27">
      <t>ジム</t>
    </rPh>
    <rPh sb="27" eb="28">
      <t>ショ</t>
    </rPh>
    <phoneticPr fontId="12"/>
  </si>
  <si>
    <t>H17</t>
  </si>
  <si>
    <t>産業経済交流課</t>
    <rPh sb="0" eb="2">
      <t>サンギョウ</t>
    </rPh>
    <rPh sb="2" eb="4">
      <t>ケイザイ</t>
    </rPh>
    <rPh sb="4" eb="6">
      <t>コウリュウ</t>
    </rPh>
    <rPh sb="6" eb="7">
      <t>カ</t>
    </rPh>
    <phoneticPr fontId="12"/>
  </si>
  <si>
    <t>中国と岩手県との経済交流を中心とした各種交流の促進のため、歴史的にも岩手と親交が深い経済都市である遼寧省大連市に事務所を設置。</t>
    <rPh sb="40" eb="41">
      <t>フカ</t>
    </rPh>
    <rPh sb="49" eb="52">
      <t>リョウネイショウ</t>
    </rPh>
    <phoneticPr fontId="7"/>
  </si>
  <si>
    <t>・中国と岩手県との経済交流の推進（商談会の開催、県産品の販路拡大支援、企業提携の仲介等）
・中国から岩手県への観光客誘致
・岩手県内の各種団体・機関と中国との交流促進　など</t>
  </si>
  <si>
    <t>岩手県雲南事務所</t>
    <rPh sb="0" eb="3">
      <t>イワテケン</t>
    </rPh>
    <rPh sb="3" eb="5">
      <t>ウンナン</t>
    </rPh>
    <rPh sb="5" eb="7">
      <t>ジム</t>
    </rPh>
    <rPh sb="7" eb="8">
      <t>ショ</t>
    </rPh>
    <phoneticPr fontId="7"/>
  </si>
  <si>
    <t>昆明</t>
    <rPh sb="0" eb="2">
      <t>コンメイ</t>
    </rPh>
    <phoneticPr fontId="7"/>
  </si>
  <si>
    <t>独自事務所（(公財)いわて産業振興センター雲南事務所）</t>
    <rPh sb="0" eb="2">
      <t>ドクジ</t>
    </rPh>
    <rPh sb="2" eb="4">
      <t>ジム</t>
    </rPh>
    <rPh sb="4" eb="5">
      <t>ショ</t>
    </rPh>
    <rPh sb="7" eb="8">
      <t>コウ</t>
    </rPh>
    <rPh sb="8" eb="9">
      <t>ザイ</t>
    </rPh>
    <rPh sb="13" eb="15">
      <t>サンギョウ</t>
    </rPh>
    <rPh sb="15" eb="17">
      <t>シンコウ</t>
    </rPh>
    <rPh sb="21" eb="23">
      <t>ウンナン</t>
    </rPh>
    <rPh sb="23" eb="25">
      <t>ジム</t>
    </rPh>
    <rPh sb="25" eb="26">
      <t>ショ</t>
    </rPh>
    <phoneticPr fontId="12"/>
  </si>
  <si>
    <t>岩手県と友好交流協力協定を締結している中国雲南省との地方政府間交流、経済・観光交流、青少年交流、農林業交流を促進するため、雲南省昆明市に事務所を設置。</t>
    <rPh sb="19" eb="21">
      <t>チュウゴク</t>
    </rPh>
    <rPh sb="21" eb="24">
      <t>ウンナンショウ</t>
    </rPh>
    <rPh sb="34" eb="36">
      <t>ケイザイ</t>
    </rPh>
    <rPh sb="37" eb="39">
      <t>カンコウ</t>
    </rPh>
    <rPh sb="39" eb="41">
      <t>コウリュウ</t>
    </rPh>
    <rPh sb="42" eb="45">
      <t>セイショウネン</t>
    </rPh>
    <rPh sb="45" eb="47">
      <t>コウリュウ</t>
    </rPh>
    <rPh sb="48" eb="51">
      <t>ノウリンギョウ</t>
    </rPh>
    <rPh sb="51" eb="53">
      <t>コウリュウ</t>
    </rPh>
    <rPh sb="54" eb="56">
      <t>ソクシン</t>
    </rPh>
    <rPh sb="61" eb="64">
      <t>ウンナンショウ</t>
    </rPh>
    <rPh sb="64" eb="66">
      <t>コンメイ</t>
    </rPh>
    <rPh sb="66" eb="67">
      <t>シ</t>
    </rPh>
    <rPh sb="68" eb="70">
      <t>ジム</t>
    </rPh>
    <rPh sb="70" eb="71">
      <t>ショ</t>
    </rPh>
    <rPh sb="72" eb="74">
      <t>セッチ</t>
    </rPh>
    <phoneticPr fontId="7"/>
  </si>
  <si>
    <t>・交流全般に係る雲南省との連絡・調整
・雲南省の各種情報収集
・交流全般に係る県内関係者の支援（相談対応、現地訪問時の同行及び通訳等）
・県内企業と雲南省バイヤー等とのビジネス支援
・本県の観光ＰＲと雲南省から観光客誘致</t>
    <rPh sb="1" eb="3">
      <t>コウリュウ</t>
    </rPh>
    <rPh sb="3" eb="5">
      <t>ゼンパン</t>
    </rPh>
    <rPh sb="6" eb="7">
      <t>カカ</t>
    </rPh>
    <rPh sb="8" eb="11">
      <t>ウンナンショウ</t>
    </rPh>
    <rPh sb="13" eb="15">
      <t>レンラク</t>
    </rPh>
    <rPh sb="16" eb="18">
      <t>チョウセイ</t>
    </rPh>
    <rPh sb="20" eb="23">
      <t>ウンナンショウ</t>
    </rPh>
    <rPh sb="24" eb="26">
      <t>カクシュ</t>
    </rPh>
    <rPh sb="26" eb="28">
      <t>ジョウホウ</t>
    </rPh>
    <rPh sb="28" eb="30">
      <t>シュウシュウ</t>
    </rPh>
    <rPh sb="32" eb="34">
      <t>コウリュウ</t>
    </rPh>
    <rPh sb="34" eb="36">
      <t>ゼンパン</t>
    </rPh>
    <rPh sb="37" eb="38">
      <t>カカ</t>
    </rPh>
    <rPh sb="39" eb="41">
      <t>ケンナイ</t>
    </rPh>
    <rPh sb="41" eb="44">
      <t>カンケイシャ</t>
    </rPh>
    <rPh sb="45" eb="47">
      <t>シエン</t>
    </rPh>
    <rPh sb="48" eb="50">
      <t>ソウダン</t>
    </rPh>
    <rPh sb="50" eb="52">
      <t>タイオウ</t>
    </rPh>
    <rPh sb="53" eb="55">
      <t>ゲンチ</t>
    </rPh>
    <rPh sb="55" eb="57">
      <t>ホウモン</t>
    </rPh>
    <rPh sb="57" eb="58">
      <t>ジ</t>
    </rPh>
    <rPh sb="59" eb="61">
      <t>ドウコウ</t>
    </rPh>
    <rPh sb="61" eb="62">
      <t>オヨ</t>
    </rPh>
    <rPh sb="63" eb="65">
      <t>ツウヤク</t>
    </rPh>
    <rPh sb="65" eb="66">
      <t>ナド</t>
    </rPh>
    <rPh sb="69" eb="71">
      <t>ケンナイ</t>
    </rPh>
    <rPh sb="71" eb="73">
      <t>キギョウ</t>
    </rPh>
    <rPh sb="74" eb="77">
      <t>ウンナンショウ</t>
    </rPh>
    <rPh sb="81" eb="82">
      <t>ナド</t>
    </rPh>
    <rPh sb="88" eb="90">
      <t>シエン</t>
    </rPh>
    <phoneticPr fontId="7"/>
  </si>
  <si>
    <t>宮城県</t>
    <rPh sb="0" eb="3">
      <t>ミヤギケン</t>
    </rPh>
    <phoneticPr fontId="7"/>
  </si>
  <si>
    <t>宮城県</t>
    <rPh sb="0" eb="3">
      <t>ミヤギケン</t>
    </rPh>
    <phoneticPr fontId="6"/>
  </si>
  <si>
    <t>宮城県ソウル事務所</t>
    <rPh sb="0" eb="2">
      <t>ミヤギ</t>
    </rPh>
    <rPh sb="2" eb="3">
      <t>ケン</t>
    </rPh>
    <rPh sb="6" eb="8">
      <t>ジム</t>
    </rPh>
    <rPh sb="8" eb="9">
      <t>ショ</t>
    </rPh>
    <phoneticPr fontId="6"/>
  </si>
  <si>
    <t>H4</t>
    <phoneticPr fontId="6"/>
  </si>
  <si>
    <t>国際ビジネス推進室</t>
    <rPh sb="0" eb="2">
      <t>コクサイ</t>
    </rPh>
    <rPh sb="6" eb="9">
      <t>スイシンシツ</t>
    </rPh>
    <phoneticPr fontId="6"/>
  </si>
  <si>
    <t>・県内企業の韓国における活動支援
・韓国経済等に係る情報収集と提供</t>
    <rPh sb="1" eb="3">
      <t>ケンナイ</t>
    </rPh>
    <rPh sb="3" eb="5">
      <t>キギョウ</t>
    </rPh>
    <rPh sb="6" eb="8">
      <t>カンコク</t>
    </rPh>
    <rPh sb="12" eb="14">
      <t>カツドウ</t>
    </rPh>
    <rPh sb="14" eb="16">
      <t>シエン</t>
    </rPh>
    <rPh sb="18" eb="20">
      <t>カンコク</t>
    </rPh>
    <rPh sb="20" eb="22">
      <t>ケイザイ</t>
    </rPh>
    <rPh sb="22" eb="23">
      <t>トウ</t>
    </rPh>
    <rPh sb="24" eb="25">
      <t>カカワ</t>
    </rPh>
    <rPh sb="26" eb="28">
      <t>ジョウホウ</t>
    </rPh>
    <rPh sb="28" eb="30">
      <t>シュウシュウ</t>
    </rPh>
    <rPh sb="31" eb="33">
      <t>テイキョウ</t>
    </rPh>
    <phoneticPr fontId="6"/>
  </si>
  <si>
    <t>①県内企業の韓国における活動支援
②観光ＰＲと韓国観光客誘致
③県内企業と韓国企業との商談会における支援
④韓国経済・韓国企業に関する情報の収集</t>
    <rPh sb="1" eb="3">
      <t>ケンナイ</t>
    </rPh>
    <rPh sb="3" eb="5">
      <t>キギョウ</t>
    </rPh>
    <rPh sb="6" eb="8">
      <t>カンコク</t>
    </rPh>
    <rPh sb="12" eb="14">
      <t>カツドウ</t>
    </rPh>
    <rPh sb="14" eb="16">
      <t>シエン</t>
    </rPh>
    <rPh sb="18" eb="20">
      <t>カンコウ</t>
    </rPh>
    <rPh sb="23" eb="25">
      <t>カンコク</t>
    </rPh>
    <rPh sb="25" eb="28">
      <t>カンコウキャク</t>
    </rPh>
    <rPh sb="28" eb="30">
      <t>ユウチ</t>
    </rPh>
    <rPh sb="32" eb="34">
      <t>ケンナイ</t>
    </rPh>
    <rPh sb="34" eb="36">
      <t>キギョウ</t>
    </rPh>
    <rPh sb="37" eb="39">
      <t>カンコク</t>
    </rPh>
    <rPh sb="39" eb="41">
      <t>キギョウ</t>
    </rPh>
    <rPh sb="43" eb="45">
      <t>ショウダン</t>
    </rPh>
    <rPh sb="45" eb="46">
      <t>カイ</t>
    </rPh>
    <rPh sb="50" eb="52">
      <t>シエン</t>
    </rPh>
    <rPh sb="54" eb="56">
      <t>カンコク</t>
    </rPh>
    <rPh sb="56" eb="58">
      <t>ケイザイ</t>
    </rPh>
    <rPh sb="59" eb="61">
      <t>カンコク</t>
    </rPh>
    <rPh sb="61" eb="63">
      <t>キギョウ</t>
    </rPh>
    <rPh sb="64" eb="65">
      <t>カン</t>
    </rPh>
    <rPh sb="67" eb="69">
      <t>ジョウホウ</t>
    </rPh>
    <rPh sb="70" eb="72">
      <t>シュウシュウ</t>
    </rPh>
    <phoneticPr fontId="6"/>
  </si>
  <si>
    <t>https://japan-miyagi.jp/seoul</t>
    <phoneticPr fontId="7"/>
  </si>
  <si>
    <t>宮城県大連事務所</t>
    <rPh sb="0" eb="2">
      <t>ミヤギ</t>
    </rPh>
    <rPh sb="2" eb="3">
      <t>ケン</t>
    </rPh>
    <rPh sb="3" eb="5">
      <t>ダイレン</t>
    </rPh>
    <rPh sb="5" eb="7">
      <t>ジム</t>
    </rPh>
    <rPh sb="7" eb="8">
      <t>ショ</t>
    </rPh>
    <phoneticPr fontId="6"/>
  </si>
  <si>
    <t>中国</t>
    <rPh sb="0" eb="2">
      <t>チュウゴク</t>
    </rPh>
    <phoneticPr fontId="6"/>
  </si>
  <si>
    <t>・県内企業の中国における活動支援
・中国経済等に係る情報収集と提供</t>
    <rPh sb="1" eb="3">
      <t>ケンナイ</t>
    </rPh>
    <rPh sb="3" eb="5">
      <t>キギョウ</t>
    </rPh>
    <rPh sb="6" eb="8">
      <t>チュウゴク</t>
    </rPh>
    <rPh sb="12" eb="14">
      <t>カツドウ</t>
    </rPh>
    <rPh sb="14" eb="16">
      <t>シエン</t>
    </rPh>
    <rPh sb="18" eb="20">
      <t>チュウゴク</t>
    </rPh>
    <rPh sb="20" eb="22">
      <t>ケイザイ</t>
    </rPh>
    <rPh sb="22" eb="23">
      <t>トウ</t>
    </rPh>
    <rPh sb="24" eb="25">
      <t>カカワ</t>
    </rPh>
    <rPh sb="26" eb="28">
      <t>ジョウホウ</t>
    </rPh>
    <rPh sb="28" eb="30">
      <t>シュウシュウ</t>
    </rPh>
    <rPh sb="31" eb="33">
      <t>テイキョウ</t>
    </rPh>
    <phoneticPr fontId="6"/>
  </si>
  <si>
    <t>①県内企業の中国における活動支援
②観光ＰＲと中国観光客誘致
③県内企業と中国企業との商談会における支援
④中国経済・中国企業に関する情報の収集
⑤中国地方政府との文化・教育等の国際交流活動支援</t>
    <rPh sb="1" eb="3">
      <t>ケンナイ</t>
    </rPh>
    <rPh sb="3" eb="5">
      <t>キギョウ</t>
    </rPh>
    <rPh sb="6" eb="7">
      <t>チュウ</t>
    </rPh>
    <rPh sb="12" eb="14">
      <t>カツドウ</t>
    </rPh>
    <rPh sb="14" eb="16">
      <t>シエン</t>
    </rPh>
    <rPh sb="18" eb="20">
      <t>カンコウ</t>
    </rPh>
    <rPh sb="23" eb="25">
      <t>チュウゴク</t>
    </rPh>
    <rPh sb="25" eb="28">
      <t>カンコウキャク</t>
    </rPh>
    <rPh sb="28" eb="30">
      <t>ユウチ</t>
    </rPh>
    <rPh sb="32" eb="34">
      <t>ケンナイ</t>
    </rPh>
    <rPh sb="34" eb="36">
      <t>キギョウ</t>
    </rPh>
    <rPh sb="37" eb="39">
      <t>チュウゴク</t>
    </rPh>
    <rPh sb="39" eb="41">
      <t>キギョウ</t>
    </rPh>
    <rPh sb="43" eb="45">
      <t>ショウダン</t>
    </rPh>
    <rPh sb="45" eb="46">
      <t>カイ</t>
    </rPh>
    <rPh sb="50" eb="52">
      <t>シエン</t>
    </rPh>
    <rPh sb="54" eb="56">
      <t>チュウゴク</t>
    </rPh>
    <rPh sb="56" eb="58">
      <t>ケイザイ</t>
    </rPh>
    <rPh sb="59" eb="60">
      <t>チュウ</t>
    </rPh>
    <rPh sb="61" eb="63">
      <t>キギョウ</t>
    </rPh>
    <rPh sb="64" eb="65">
      <t>カン</t>
    </rPh>
    <rPh sb="67" eb="69">
      <t>ジョウホウ</t>
    </rPh>
    <rPh sb="70" eb="72">
      <t>シュウシュウ</t>
    </rPh>
    <rPh sb="74" eb="76">
      <t>チュウゴク</t>
    </rPh>
    <rPh sb="76" eb="78">
      <t>チホウ</t>
    </rPh>
    <rPh sb="78" eb="80">
      <t>セイフ</t>
    </rPh>
    <rPh sb="82" eb="84">
      <t>ブンカ</t>
    </rPh>
    <rPh sb="85" eb="87">
      <t>キョウイク</t>
    </rPh>
    <rPh sb="87" eb="88">
      <t>トウ</t>
    </rPh>
    <rPh sb="89" eb="91">
      <t>コクサイ</t>
    </rPh>
    <rPh sb="91" eb="93">
      <t>コウリュウ</t>
    </rPh>
    <rPh sb="93" eb="95">
      <t>カツドウ</t>
    </rPh>
    <rPh sb="95" eb="97">
      <t>シエン</t>
    </rPh>
    <phoneticPr fontId="6"/>
  </si>
  <si>
    <t>https://japan-miyagi.jp/dalian</t>
    <phoneticPr fontId="7"/>
  </si>
  <si>
    <t>宮城県アセアンビジネスアドバイザリーデスク</t>
    <phoneticPr fontId="6"/>
  </si>
  <si>
    <t>ホーチミン</t>
    <phoneticPr fontId="6"/>
  </si>
  <si>
    <t>(株)グローバル・パートナーズ・コンサルティング</t>
    <rPh sb="1" eb="2">
      <t>カブ</t>
    </rPh>
    <phoneticPr fontId="7"/>
  </si>
  <si>
    <t>県内企業のベトナムにおける販売・仕入先の開拓や企業進出等を支援するため</t>
    <phoneticPr fontId="6"/>
  </si>
  <si>
    <t>①事前準備支援：現地基本情報等の提供，現地投資環境調査等
②販路開拓支援：取引先候補発掘，商談設定等
③海外進出支援：原材料調達先調査，取引先候補発掘等
④現地サポート支援：現地通訳手配，現地スタッフ訪問同行等</t>
    <rPh sb="1" eb="3">
      <t>ジゼン</t>
    </rPh>
    <rPh sb="3" eb="5">
      <t>ジュンビ</t>
    </rPh>
    <phoneticPr fontId="6"/>
  </si>
  <si>
    <t>https://www.pref.miyagi.jp/soshiki/kokusaibiz/r4asean-riyouhouhou.html</t>
    <phoneticPr fontId="7"/>
  </si>
  <si>
    <t>インドネシア</t>
    <phoneticPr fontId="7"/>
  </si>
  <si>
    <t>インドネシア</t>
    <phoneticPr fontId="6"/>
  </si>
  <si>
    <t>ジャカルタ</t>
    <phoneticPr fontId="7"/>
  </si>
  <si>
    <t>ジャカルタ</t>
    <phoneticPr fontId="6"/>
  </si>
  <si>
    <t>県内企業のインドネシアにおける販売・仕入先の開拓や企業進出等を支援するため</t>
    <phoneticPr fontId="6"/>
  </si>
  <si>
    <t>マレーシア</t>
    <phoneticPr fontId="7"/>
  </si>
  <si>
    <t>マレーシア</t>
    <phoneticPr fontId="6"/>
  </si>
  <si>
    <t>クアラルンプール</t>
    <phoneticPr fontId="6"/>
  </si>
  <si>
    <t>県内企業のマレーシアにおける販売・仕入先の開拓や企業進出等を支援するため</t>
    <phoneticPr fontId="6"/>
  </si>
  <si>
    <t>宮城県台湾現地サポートデスク</t>
    <rPh sb="0" eb="3">
      <t>ミヤギケン</t>
    </rPh>
    <rPh sb="3" eb="5">
      <t>タイワン</t>
    </rPh>
    <rPh sb="5" eb="7">
      <t>ゲンチ</t>
    </rPh>
    <phoneticPr fontId="7"/>
  </si>
  <si>
    <t>向日遊有限公司</t>
    <rPh sb="0" eb="3">
      <t>コウニチユウ</t>
    </rPh>
    <rPh sb="3" eb="5">
      <t>ユウゲン</t>
    </rPh>
    <rPh sb="5" eb="7">
      <t>コウシ</t>
    </rPh>
    <phoneticPr fontId="7"/>
  </si>
  <si>
    <t>H28</t>
    <phoneticPr fontId="7"/>
  </si>
  <si>
    <t>H28</t>
    <phoneticPr fontId="6"/>
  </si>
  <si>
    <t>観光プロモーション推進室</t>
    <rPh sb="0" eb="2">
      <t>カンコウ</t>
    </rPh>
    <rPh sb="9" eb="12">
      <t>スイシンシツ</t>
    </rPh>
    <phoneticPr fontId="7"/>
  </si>
  <si>
    <t>台湾国内における観光情報の発信</t>
    <rPh sb="0" eb="2">
      <t>タイワン</t>
    </rPh>
    <rPh sb="2" eb="4">
      <t>コクナイ</t>
    </rPh>
    <rPh sb="8" eb="10">
      <t>カンコウ</t>
    </rPh>
    <rPh sb="10" eb="12">
      <t>ジョウホウ</t>
    </rPh>
    <rPh sb="13" eb="15">
      <t>ハッシン</t>
    </rPh>
    <phoneticPr fontId="7"/>
  </si>
  <si>
    <t>①観光ＰＲ及び現地消費者ニーズ等の把握，情報のフィードバック
②現地旅行博等イベントの対応
③旅行会社の招請等</t>
    <rPh sb="1" eb="3">
      <t>カンコウ</t>
    </rPh>
    <rPh sb="5" eb="6">
      <t>オヨ</t>
    </rPh>
    <rPh sb="7" eb="9">
      <t>ゲンチ</t>
    </rPh>
    <rPh sb="9" eb="12">
      <t>ショウヒシャ</t>
    </rPh>
    <rPh sb="15" eb="16">
      <t>トウ</t>
    </rPh>
    <rPh sb="17" eb="19">
      <t>ハアク</t>
    </rPh>
    <rPh sb="20" eb="22">
      <t>ジョウホウ</t>
    </rPh>
    <rPh sb="32" eb="34">
      <t>ゲンチ</t>
    </rPh>
    <rPh sb="34" eb="37">
      <t>リョコウハク</t>
    </rPh>
    <rPh sb="37" eb="38">
      <t>トウ</t>
    </rPh>
    <rPh sb="43" eb="45">
      <t>タイオウ</t>
    </rPh>
    <rPh sb="47" eb="49">
      <t>リョコウ</t>
    </rPh>
    <rPh sb="49" eb="51">
      <t>ガイシャ</t>
    </rPh>
    <rPh sb="52" eb="54">
      <t>ショウセイ</t>
    </rPh>
    <rPh sb="54" eb="55">
      <t>トウ</t>
    </rPh>
    <phoneticPr fontId="7"/>
  </si>
  <si>
    <t>宮城県上海現地サポートデスク</t>
    <rPh sb="0" eb="3">
      <t>ミヤギケン</t>
    </rPh>
    <rPh sb="3" eb="5">
      <t>シャンハイ</t>
    </rPh>
    <rPh sb="5" eb="7">
      <t>ゲンチ</t>
    </rPh>
    <phoneticPr fontId="7"/>
  </si>
  <si>
    <t>上海贇遊広告有限公司</t>
  </si>
  <si>
    <t>上海での観光プロモーション活動を強化し，中国からの誘客促進を図るため</t>
    <rPh sb="0" eb="2">
      <t>シャンハイ</t>
    </rPh>
    <rPh sb="4" eb="6">
      <t>カンコウ</t>
    </rPh>
    <rPh sb="13" eb="15">
      <t>カツドウ</t>
    </rPh>
    <rPh sb="16" eb="18">
      <t>キョウカ</t>
    </rPh>
    <rPh sb="20" eb="22">
      <t>チュウゴク</t>
    </rPh>
    <rPh sb="25" eb="27">
      <t>ユウキャク</t>
    </rPh>
    <rPh sb="27" eb="29">
      <t>ソクシン</t>
    </rPh>
    <rPh sb="30" eb="31">
      <t>ハカ</t>
    </rPh>
    <phoneticPr fontId="7"/>
  </si>
  <si>
    <t>①観光ＰＲ及び現地消費者ニーズ等の把握，情報のフィードバック
➁現地旅行博等イベントの対応</t>
    <rPh sb="1" eb="3">
      <t>カンコウ</t>
    </rPh>
    <rPh sb="5" eb="6">
      <t>オヨ</t>
    </rPh>
    <rPh sb="7" eb="9">
      <t>ゲンチ</t>
    </rPh>
    <rPh sb="9" eb="12">
      <t>ショウヒシャ</t>
    </rPh>
    <rPh sb="15" eb="16">
      <t>トウ</t>
    </rPh>
    <rPh sb="17" eb="19">
      <t>ハアク</t>
    </rPh>
    <rPh sb="20" eb="22">
      <t>ジョウホウ</t>
    </rPh>
    <rPh sb="32" eb="34">
      <t>ゲンチ</t>
    </rPh>
    <rPh sb="34" eb="37">
      <t>リョコウハク</t>
    </rPh>
    <rPh sb="37" eb="38">
      <t>トウ</t>
    </rPh>
    <rPh sb="43" eb="45">
      <t>タイオウ</t>
    </rPh>
    <phoneticPr fontId="7"/>
  </si>
  <si>
    <t>R4</t>
    <phoneticPr fontId="7"/>
  </si>
  <si>
    <t>県内企業のシンガポールにおける販売・仕入先の開拓や企業進出等を支援するため</t>
    <phoneticPr fontId="6"/>
  </si>
  <si>
    <t>https://www.pref.miyagi.jp/soshiki/kokusaibiz/r4asean-riyouhouhou.html</t>
  </si>
  <si>
    <t>秋田県</t>
    <rPh sb="0" eb="3">
      <t>アキタケン</t>
    </rPh>
    <phoneticPr fontId="15"/>
  </si>
  <si>
    <t>北東北三県・北海道ソウル事務所</t>
    <rPh sb="6" eb="9">
      <t>ホッカイドウ</t>
    </rPh>
    <rPh sb="12" eb="14">
      <t>ジム</t>
    </rPh>
    <rPh sb="14" eb="15">
      <t>ショ</t>
    </rPh>
    <phoneticPr fontId="15"/>
  </si>
  <si>
    <t>韓国</t>
    <rPh sb="0" eb="2">
      <t>カンコク</t>
    </rPh>
    <phoneticPr fontId="15"/>
  </si>
  <si>
    <t>独自事務所（北海道・北東北三県共同）</t>
    <rPh sb="0" eb="2">
      <t>ドクジ</t>
    </rPh>
    <rPh sb="2" eb="4">
      <t>ジム</t>
    </rPh>
    <rPh sb="4" eb="5">
      <t>ショ</t>
    </rPh>
    <rPh sb="6" eb="9">
      <t>ホッカイドウ</t>
    </rPh>
    <rPh sb="10" eb="11">
      <t>キタ</t>
    </rPh>
    <rPh sb="11" eb="13">
      <t>トウホク</t>
    </rPh>
    <rPh sb="13" eb="15">
      <t>サンケン</t>
    </rPh>
    <rPh sb="15" eb="17">
      <t>キョウドウ</t>
    </rPh>
    <phoneticPr fontId="15"/>
  </si>
  <si>
    <t>一般社団法人秋田県観光連盟</t>
    <rPh sb="0" eb="6">
      <t>イッパンシャダンホウジン</t>
    </rPh>
    <rPh sb="6" eb="9">
      <t>アキタケン</t>
    </rPh>
    <rPh sb="9" eb="13">
      <t>カンコウ</t>
    </rPh>
    <phoneticPr fontId="15"/>
  </si>
  <si>
    <t>観光振興課</t>
    <rPh sb="0" eb="2">
      <t>カンコウ</t>
    </rPh>
    <rPh sb="2" eb="4">
      <t>シンコウ</t>
    </rPh>
    <rPh sb="4" eb="5">
      <t>カ</t>
    </rPh>
    <phoneticPr fontId="15"/>
  </si>
  <si>
    <t>４道県（北海道・青森県・岩手県・秋田県）の知事サミットの合意のもと、韓国における観光振興の拠点として合同で設置したもの</t>
    <rPh sb="1" eb="3">
      <t>ドウケン</t>
    </rPh>
    <rPh sb="4" eb="7">
      <t>ホッカイドウ</t>
    </rPh>
    <rPh sb="8" eb="11">
      <t>アオモリケン</t>
    </rPh>
    <rPh sb="12" eb="15">
      <t>イワテケン</t>
    </rPh>
    <rPh sb="16" eb="19">
      <t>アキタケン</t>
    </rPh>
    <rPh sb="21" eb="23">
      <t>チジ</t>
    </rPh>
    <rPh sb="28" eb="30">
      <t>ゴウイ</t>
    </rPh>
    <rPh sb="34" eb="36">
      <t>カンコク</t>
    </rPh>
    <rPh sb="40" eb="42">
      <t>カンコウ</t>
    </rPh>
    <rPh sb="42" eb="44">
      <t>シンコウ</t>
    </rPh>
    <rPh sb="45" eb="47">
      <t>キョテン</t>
    </rPh>
    <rPh sb="50" eb="52">
      <t>ゴウドウ</t>
    </rPh>
    <rPh sb="53" eb="55">
      <t>セッチ</t>
    </rPh>
    <phoneticPr fontId="15"/>
  </si>
  <si>
    <r>
      <t>【観光部門】誘客促進
・ホームページの運営
・観光商談会の開催
・ブロガー等招聘事業
・イベント出展等による観光</t>
    </r>
    <r>
      <rPr>
        <sz val="10"/>
        <rFont val="ＭＳ Ｐゴシック"/>
        <family val="3"/>
        <charset val="128"/>
      </rPr>
      <t>ＰＲ
【物産部門】販路拡大
・商談会出展等による物産ＰＲ
・バイヤー招聘の実施
・韓国進出希望企業へのビジネスサポートの実施</t>
    </r>
    <rPh sb="1" eb="3">
      <t>カンコウ</t>
    </rPh>
    <rPh sb="3" eb="5">
      <t>ブモン</t>
    </rPh>
    <rPh sb="6" eb="8">
      <t>ユウキャク</t>
    </rPh>
    <rPh sb="8" eb="10">
      <t>ソクシン</t>
    </rPh>
    <rPh sb="19" eb="21">
      <t>ウンエイ</t>
    </rPh>
    <rPh sb="23" eb="25">
      <t>カンコウ</t>
    </rPh>
    <rPh sb="25" eb="28">
      <t>ショウダンカイ</t>
    </rPh>
    <rPh sb="29" eb="31">
      <t>カイサイ</t>
    </rPh>
    <rPh sb="37" eb="38">
      <t>トウ</t>
    </rPh>
    <rPh sb="38" eb="40">
      <t>ショウヘイ</t>
    </rPh>
    <rPh sb="40" eb="42">
      <t>ジギョウ</t>
    </rPh>
    <rPh sb="48" eb="50">
      <t>シュッテン</t>
    </rPh>
    <rPh sb="50" eb="51">
      <t>ナド</t>
    </rPh>
    <rPh sb="54" eb="56">
      <t>カンコウ</t>
    </rPh>
    <rPh sb="61" eb="63">
      <t>ブッサン</t>
    </rPh>
    <rPh sb="63" eb="65">
      <t>ブモン</t>
    </rPh>
    <rPh sb="66" eb="68">
      <t>ハンロ</t>
    </rPh>
    <rPh sb="68" eb="70">
      <t>カクダイ</t>
    </rPh>
    <rPh sb="72" eb="75">
      <t>ショウダンカイ</t>
    </rPh>
    <rPh sb="75" eb="77">
      <t>シュッテン</t>
    </rPh>
    <rPh sb="77" eb="78">
      <t>トウ</t>
    </rPh>
    <rPh sb="81" eb="83">
      <t>ブッサン</t>
    </rPh>
    <rPh sb="91" eb="93">
      <t>ショウヘイ</t>
    </rPh>
    <rPh sb="94" eb="96">
      <t>ジッシ</t>
    </rPh>
    <rPh sb="98" eb="100">
      <t>カンコク</t>
    </rPh>
    <rPh sb="100" eb="102">
      <t>シンシュツ</t>
    </rPh>
    <rPh sb="102" eb="104">
      <t>キボウ</t>
    </rPh>
    <rPh sb="104" eb="106">
      <t>キギョウ</t>
    </rPh>
    <rPh sb="117" eb="119">
      <t>ジッシ</t>
    </rPh>
    <phoneticPr fontId="15"/>
  </si>
  <si>
    <t>http://www.beautifuljapan.or.kr/</t>
  </si>
  <si>
    <t>秋田県東南アジア経済・観光交流連絡デスク</t>
    <rPh sb="0" eb="3">
      <t>アキタケン</t>
    </rPh>
    <rPh sb="3" eb="5">
      <t>トウナン</t>
    </rPh>
    <rPh sb="8" eb="10">
      <t>ケイザイ</t>
    </rPh>
    <rPh sb="11" eb="13">
      <t>カンコウ</t>
    </rPh>
    <rPh sb="13" eb="15">
      <t>コウリュウ</t>
    </rPh>
    <rPh sb="15" eb="17">
      <t>レンラク</t>
    </rPh>
    <phoneticPr fontId="15"/>
  </si>
  <si>
    <t>タイ</t>
  </si>
  <si>
    <t>バンコク</t>
  </si>
  <si>
    <t>c</t>
  </si>
  <si>
    <t>業務委託等</t>
    <rPh sb="0" eb="2">
      <t>ギョウム</t>
    </rPh>
    <rPh sb="2" eb="4">
      <t>イタク</t>
    </rPh>
    <rPh sb="4" eb="5">
      <t>トウ</t>
    </rPh>
    <phoneticPr fontId="15"/>
  </si>
  <si>
    <t>株式会社
北都銀行</t>
    <rPh sb="0" eb="4">
      <t>カブシキガイシャ</t>
    </rPh>
    <rPh sb="5" eb="9">
      <t>ホクトギンコウ</t>
    </rPh>
    <phoneticPr fontId="15"/>
  </si>
  <si>
    <t>H26</t>
  </si>
  <si>
    <t>商業貿易課</t>
    <rPh sb="0" eb="2">
      <t>ショウギョウ</t>
    </rPh>
    <rPh sb="2" eb="5">
      <t>ボウエキカ</t>
    </rPh>
    <phoneticPr fontId="15"/>
  </si>
  <si>
    <t>県内企業の東南アジア進出支援</t>
    <rPh sb="0" eb="2">
      <t>ケンナイ</t>
    </rPh>
    <rPh sb="2" eb="4">
      <t>キギョウ</t>
    </rPh>
    <rPh sb="5" eb="7">
      <t>トウナン</t>
    </rPh>
    <rPh sb="10" eb="12">
      <t>シンシュツ</t>
    </rPh>
    <rPh sb="12" eb="14">
      <t>シエン</t>
    </rPh>
    <phoneticPr fontId="15"/>
  </si>
  <si>
    <t>・県内企業への情報提供
・行政が実施するミッション事業等の支援
・現地企業と県内企業のビジネスマッチング</t>
  </si>
  <si>
    <t>山形県</t>
  </si>
  <si>
    <t>山形県ハルビン事務所</t>
  </si>
  <si>
    <t>ハルビン</t>
  </si>
  <si>
    <t>独自事務所</t>
    <phoneticPr fontId="7"/>
  </si>
  <si>
    <t>産業労働部
県産品流通戦略課</t>
    <rPh sb="0" eb="2">
      <t>サンギョウ</t>
    </rPh>
    <rPh sb="2" eb="4">
      <t>ロウドウ</t>
    </rPh>
    <rPh sb="4" eb="5">
      <t>ブ</t>
    </rPh>
    <rPh sb="6" eb="13">
      <t>ケンサンピンリュウツウセンリャク</t>
    </rPh>
    <rPh sb="13" eb="14">
      <t>カ</t>
    </rPh>
    <phoneticPr fontId="6"/>
  </si>
  <si>
    <t>中国における観光交流、経済交流、文化・学術交流等の促進を図るための活動拠点</t>
    <rPh sb="8" eb="10">
      <t>コウリュウ</t>
    </rPh>
    <rPh sb="16" eb="18">
      <t>ブンカ</t>
    </rPh>
    <rPh sb="19" eb="21">
      <t>ガクジュツ</t>
    </rPh>
    <rPh sb="21" eb="23">
      <t>コウリュウ</t>
    </rPh>
    <rPh sb="23" eb="24">
      <t>トウ</t>
    </rPh>
    <phoneticPr fontId="7"/>
  </si>
  <si>
    <t>・山形県の広報宣伝
・観光プロモーション
・県産品の販路開拓、県内企業のビジネスの支援
・文化、学術、スポーツなどの交流推進</t>
    <rPh sb="22" eb="23">
      <t>ケン</t>
    </rPh>
    <rPh sb="23" eb="25">
      <t>サンピン</t>
    </rPh>
    <rPh sb="26" eb="28">
      <t>ハンロ</t>
    </rPh>
    <rPh sb="28" eb="30">
      <t>カイタク</t>
    </rPh>
    <rPh sb="31" eb="33">
      <t>ケンナイ</t>
    </rPh>
    <rPh sb="33" eb="35">
      <t>キギョウ</t>
    </rPh>
    <rPh sb="41" eb="43">
      <t>シエン</t>
    </rPh>
    <phoneticPr fontId="7"/>
  </si>
  <si>
    <t>http://www.yamagata-harbin.cn/</t>
    <phoneticPr fontId="6"/>
  </si>
  <si>
    <t>福島県</t>
    <rPh sb="0" eb="3">
      <t>フクシマケン</t>
    </rPh>
    <phoneticPr fontId="6"/>
  </si>
  <si>
    <t>福島県上海事務所</t>
    <rPh sb="0" eb="3">
      <t>フクシマケン</t>
    </rPh>
    <rPh sb="3" eb="5">
      <t>シャンハイ</t>
    </rPh>
    <rPh sb="5" eb="7">
      <t>ジム</t>
    </rPh>
    <rPh sb="7" eb="8">
      <t>ショ</t>
    </rPh>
    <phoneticPr fontId="6"/>
  </si>
  <si>
    <t>H16</t>
    <phoneticPr fontId="6"/>
  </si>
  <si>
    <t>商工総務課</t>
    <rPh sb="0" eb="2">
      <t>ショウコウ</t>
    </rPh>
    <rPh sb="2" eb="5">
      <t>ソウムカ</t>
    </rPh>
    <phoneticPr fontId="6"/>
  </si>
  <si>
    <t>経済発展が著しい上海を中心とする中国との経済交流を促進することにより、県内経済の活性化、産業振興を図ることを目的として設置。</t>
    <phoneticPr fontId="6"/>
  </si>
  <si>
    <t>・中国から福島県への観光客の誘客
・福島県産品の輸出販売の促進
・福島県企業への便宜供与
・中国企業への情報提供
・中国における福島県の広報活動
・産学官連携をテーマとした大学間交流の支援
・福島県関係者のネットワーク作り（上海福島県人会の運営）　　　　　　　　　</t>
    <phoneticPr fontId="6"/>
  </si>
  <si>
    <t>https://www.fukushima-cn.com/</t>
    <phoneticPr fontId="6"/>
  </si>
  <si>
    <t>(公財）福島県産業振興センターが運営</t>
    <rPh sb="1" eb="3">
      <t>コウザイ</t>
    </rPh>
    <rPh sb="4" eb="7">
      <t>フクシマケン</t>
    </rPh>
    <rPh sb="7" eb="9">
      <t>サンギョウ</t>
    </rPh>
    <rPh sb="9" eb="11">
      <t>シンコウ</t>
    </rPh>
    <rPh sb="16" eb="18">
      <t>ウンエイ</t>
    </rPh>
    <phoneticPr fontId="7"/>
  </si>
  <si>
    <t>茨城県</t>
  </si>
  <si>
    <t>茨城県上海事務所</t>
  </si>
  <si>
    <t>H8</t>
  </si>
  <si>
    <t>営業戦略部国際渉外チーム</t>
    <rPh sb="0" eb="2">
      <t>エイギョウ</t>
    </rPh>
    <rPh sb="2" eb="4">
      <t>センリャク</t>
    </rPh>
    <rPh sb="4" eb="5">
      <t>ブ</t>
    </rPh>
    <rPh sb="5" eb="9">
      <t>コクサイショウガイ</t>
    </rPh>
    <phoneticPr fontId="7"/>
  </si>
  <si>
    <t>地理的・歴史的に関係が深く、また今後の経済的発展が見込まれる中国との交流を促進するため設置。中国との交流を望む県内企業・県民のニーズに合わせ、ビジネス・経済・文化・教育など幅広い分野について支援を行っている。</t>
  </si>
  <si>
    <t>①企業のビジネス活動への支援
②本県の産業拡大への支援
③友好交流活動への支援
④情報収集・提供</t>
  </si>
  <si>
    <t>http://www.shanghai.pref.ibaraki.jp/</t>
    <phoneticPr fontId="7"/>
  </si>
  <si>
    <t>台湾観光誘客拠点</t>
    <rPh sb="0" eb="2">
      <t>タイワン</t>
    </rPh>
    <phoneticPr fontId="7"/>
  </si>
  <si>
    <t>台陽廣告有限公司</t>
    <rPh sb="0" eb="2">
      <t>タイヨウ</t>
    </rPh>
    <rPh sb="2" eb="4">
      <t>コウコク</t>
    </rPh>
    <rPh sb="4" eb="6">
      <t>ユウゲン</t>
    </rPh>
    <rPh sb="6" eb="8">
      <t>コウシ</t>
    </rPh>
    <phoneticPr fontId="7"/>
  </si>
  <si>
    <t>営業戦略部国際観光課</t>
    <rPh sb="0" eb="2">
      <t>エイギョウ</t>
    </rPh>
    <rPh sb="2" eb="4">
      <t>センリャク</t>
    </rPh>
    <rPh sb="4" eb="5">
      <t>ブ</t>
    </rPh>
    <rPh sb="5" eb="10">
      <t>コクサイカンコウカ</t>
    </rPh>
    <phoneticPr fontId="7"/>
  </si>
  <si>
    <t>台湾における旅行動向等に関する情報収集や，現地の旅行会社，メディアや一般旅行者等に対する本県の観光情報の提供，セールスコールやプロモーション活動等を実施することで，本県へのさらなる観光誘客促進及び認知度向上を図るため。</t>
    <rPh sb="21" eb="23">
      <t>ゲンチ</t>
    </rPh>
    <phoneticPr fontId="7"/>
  </si>
  <si>
    <t>①メディア等を活用した本県観光情報発信の企画・実施　　　　　　　　　　　　　　　　　　　　　　　　　　　　　　　　②現地旅行会社へのプロモーション　　　　　　　　　　　　　　　　　　　　　　　　　　　　　　　　　　　　　　　　　　　③月例市場報告　　　　　　　　　　　　　　　　　　　　　　　　　　　　　　　　　　　　　　　　　　　　　　　　　　　　　　④現地プロモーション補助
⑤ 本県の観光情報等（教育旅行等も含む）に関する窓口業務</t>
    <rPh sb="5" eb="6">
      <t>トウ</t>
    </rPh>
    <rPh sb="7" eb="9">
      <t>カツヨウ</t>
    </rPh>
    <rPh sb="11" eb="13">
      <t>ホンケン</t>
    </rPh>
    <rPh sb="13" eb="15">
      <t>カンコウ</t>
    </rPh>
    <rPh sb="15" eb="17">
      <t>ジョウホウ</t>
    </rPh>
    <rPh sb="17" eb="19">
      <t>ハッシン</t>
    </rPh>
    <rPh sb="20" eb="22">
      <t>キカク</t>
    </rPh>
    <rPh sb="23" eb="25">
      <t>ジッシ</t>
    </rPh>
    <rPh sb="58" eb="60">
      <t>ゲンチ</t>
    </rPh>
    <rPh sb="60" eb="62">
      <t>リョコウ</t>
    </rPh>
    <rPh sb="62" eb="64">
      <t>ガイシャ</t>
    </rPh>
    <rPh sb="117" eb="119">
      <t>ゲツレイ</t>
    </rPh>
    <rPh sb="119" eb="121">
      <t>シジョウ</t>
    </rPh>
    <rPh sb="121" eb="123">
      <t>ホウコク</t>
    </rPh>
    <rPh sb="178" eb="180">
      <t>ゲンチ</t>
    </rPh>
    <rPh sb="187" eb="189">
      <t>ホジョ</t>
    </rPh>
    <phoneticPr fontId="7"/>
  </si>
  <si>
    <t>タイ観光誘客拠点</t>
    <phoneticPr fontId="7"/>
  </si>
  <si>
    <t>タイ</t>
    <phoneticPr fontId="7"/>
  </si>
  <si>
    <t>バンコク</t>
    <phoneticPr fontId="7"/>
  </si>
  <si>
    <t>バンコク</t>
    <phoneticPr fontId="6"/>
  </si>
  <si>
    <t>ASIACLICK ASIA PACIFIC REGIONAL OFFICE PTE. LTD.</t>
    <phoneticPr fontId="7"/>
  </si>
  <si>
    <t>タイにおける旅行動向等に関する情報収集に加え，現地の訪日取扱旅行会社・メディア，一般旅行者等に対する観光の効果的なＰＲや旅行商品造成促進をはじめとする誘客プロモーション活動を実施することで本県へのさらなる観光誘客促進及び認知度向上を図るため。</t>
    <phoneticPr fontId="7"/>
  </si>
  <si>
    <t>①メディア等を活用した本県観光情報発信の企画・実施　　　　　　　　　　　　　　　　　　　　　　　　　　　　　　　　②現地旅行会社へのプロモーション　　　　　　　　　　　　　　　　　　　　　　　　　　　　　　　　　　　　　　　　　　　③月例市場報告　
④現地プロモーション補助　　　　　　　　　　　　　　　　　　　　　　　　　　　　　　　　　　　　　　　　　　　　　　　　　　　　　
⑤本県の観光情報等（教育旅行等も含む）に関する窓口業務</t>
    <rPh sb="5" eb="6">
      <t>トウ</t>
    </rPh>
    <rPh sb="7" eb="9">
      <t>カツヨウ</t>
    </rPh>
    <rPh sb="11" eb="13">
      <t>ホンケン</t>
    </rPh>
    <rPh sb="13" eb="15">
      <t>カンコウ</t>
    </rPh>
    <rPh sb="15" eb="17">
      <t>ジョウホウ</t>
    </rPh>
    <rPh sb="17" eb="19">
      <t>ハッシン</t>
    </rPh>
    <rPh sb="20" eb="22">
      <t>キカク</t>
    </rPh>
    <rPh sb="23" eb="25">
      <t>ジッシ</t>
    </rPh>
    <rPh sb="58" eb="60">
      <t>ゲンチ</t>
    </rPh>
    <rPh sb="60" eb="62">
      <t>リョコウ</t>
    </rPh>
    <rPh sb="62" eb="64">
      <t>ガイシャ</t>
    </rPh>
    <rPh sb="117" eb="119">
      <t>ゲツレイ</t>
    </rPh>
    <rPh sb="119" eb="121">
      <t>シジョウ</t>
    </rPh>
    <rPh sb="121" eb="123">
      <t>ホウコク</t>
    </rPh>
    <phoneticPr fontId="7"/>
  </si>
  <si>
    <t>韓国観光誘客拠点</t>
    <rPh sb="0" eb="2">
      <t>カンコク</t>
    </rPh>
    <phoneticPr fontId="7"/>
  </si>
  <si>
    <t>株式会社インターナショナルコミュニケーション</t>
    <phoneticPr fontId="7"/>
  </si>
  <si>
    <t>H31</t>
    <phoneticPr fontId="7"/>
  </si>
  <si>
    <t>韓国における旅行動向等に関する情報収集や，現地の旅行会社，メディア等に対する本県の観光情報の提供，セールスコールやプロモーション活動等を実施することで，本県へのさらなる観光誘客促進及び認知度向上を図るため。</t>
    <rPh sb="21" eb="23">
      <t>ゲンチ</t>
    </rPh>
    <phoneticPr fontId="7"/>
  </si>
  <si>
    <t>①メディア等を活用した本県観光情報発信の企画・実施　　　　　　　　　　　　　　　　　　　　　　　　　　　　　　　　②現地旅行会社へのプロモーション　　　　　　　　　　　　　　　　　　　　　　　　　　　　　　　　　　　　　　　　　　　③月例市場報告
④ゴルフプロモーション　　　　　　　　　　　　　　　　　　　　　　　　　　　　　　　　　　　　　　　　　　　　　　　　　　　　⑤現地プロモーション補助</t>
    <rPh sb="5" eb="6">
      <t>トウ</t>
    </rPh>
    <rPh sb="7" eb="9">
      <t>カツヨウ</t>
    </rPh>
    <rPh sb="11" eb="13">
      <t>ホンケン</t>
    </rPh>
    <rPh sb="13" eb="15">
      <t>カンコウ</t>
    </rPh>
    <rPh sb="15" eb="17">
      <t>ジョウホウ</t>
    </rPh>
    <rPh sb="17" eb="19">
      <t>ハッシン</t>
    </rPh>
    <rPh sb="20" eb="22">
      <t>キカク</t>
    </rPh>
    <rPh sb="23" eb="25">
      <t>ジッシ</t>
    </rPh>
    <rPh sb="58" eb="60">
      <t>ゲンチ</t>
    </rPh>
    <rPh sb="60" eb="62">
      <t>リョコウ</t>
    </rPh>
    <rPh sb="62" eb="64">
      <t>ガイシャ</t>
    </rPh>
    <rPh sb="117" eb="119">
      <t>ゲツレイ</t>
    </rPh>
    <rPh sb="119" eb="121">
      <t>シジョウ</t>
    </rPh>
    <rPh sb="121" eb="123">
      <t>ホウコク</t>
    </rPh>
    <rPh sb="188" eb="190">
      <t>ゲンチ</t>
    </rPh>
    <rPh sb="197" eb="199">
      <t>ホジョ</t>
    </rPh>
    <phoneticPr fontId="7"/>
  </si>
  <si>
    <t>栃木県</t>
    <rPh sb="0" eb="3">
      <t>トチギケン</t>
    </rPh>
    <phoneticPr fontId="7"/>
  </si>
  <si>
    <t>栃木県</t>
    <rPh sb="0" eb="3">
      <t>トチギケン</t>
    </rPh>
    <phoneticPr fontId="6"/>
  </si>
  <si>
    <t>JETRO共同事務所</t>
    <rPh sb="5" eb="7">
      <t>キョウドウ</t>
    </rPh>
    <rPh sb="7" eb="10">
      <t>ジムショ</t>
    </rPh>
    <phoneticPr fontId="6"/>
  </si>
  <si>
    <t>香港</t>
  </si>
  <si>
    <t>b</t>
    <phoneticPr fontId="7"/>
  </si>
  <si>
    <t>b</t>
    <phoneticPr fontId="6"/>
  </si>
  <si>
    <t>機関等派遣（JETRO）</t>
    <rPh sb="0" eb="2">
      <t>キカン</t>
    </rPh>
    <rPh sb="2" eb="3">
      <t>トウ</t>
    </rPh>
    <rPh sb="3" eb="5">
      <t>ハケン</t>
    </rPh>
    <phoneticPr fontId="6"/>
  </si>
  <si>
    <t>H2</t>
    <phoneticPr fontId="7"/>
  </si>
  <si>
    <t>産業労働観光部国際課</t>
    <rPh sb="0" eb="2">
      <t>サンギョウ</t>
    </rPh>
    <rPh sb="2" eb="4">
      <t>ロウドウ</t>
    </rPh>
    <rPh sb="4" eb="6">
      <t>カンコウ</t>
    </rPh>
    <rPh sb="6" eb="7">
      <t>ブ</t>
    </rPh>
    <rPh sb="7" eb="9">
      <t>コクサイ</t>
    </rPh>
    <rPh sb="9" eb="10">
      <t>カ</t>
    </rPh>
    <phoneticPr fontId="6"/>
  </si>
  <si>
    <t>香港を拠点に、東アジア、東南アジア諸国において委託先や専門機関と連携し、情報収集及びネットワーキングを行い、県内企業等の海外展開を支援するため。
また、事業を実施することで、とちぎ国際戦略のグローバル展開（県産品・県産農産物の輸出）、外国人観光客の誘客を推進するため。</t>
    <rPh sb="7" eb="8">
      <t>ヒガシ</t>
    </rPh>
    <rPh sb="12" eb="14">
      <t>トウナン</t>
    </rPh>
    <rPh sb="17" eb="19">
      <t>ショコク</t>
    </rPh>
    <rPh sb="23" eb="26">
      <t>イタクサキ</t>
    </rPh>
    <rPh sb="27" eb="29">
      <t>センモン</t>
    </rPh>
    <rPh sb="29" eb="31">
      <t>キカン</t>
    </rPh>
    <rPh sb="32" eb="34">
      <t>レンケイ</t>
    </rPh>
    <rPh sb="36" eb="38">
      <t>ジョウホウ</t>
    </rPh>
    <rPh sb="38" eb="40">
      <t>シュウシュウ</t>
    </rPh>
    <rPh sb="40" eb="41">
      <t>オヨ</t>
    </rPh>
    <rPh sb="51" eb="52">
      <t>オコナ</t>
    </rPh>
    <rPh sb="54" eb="56">
      <t>ケンナイ</t>
    </rPh>
    <rPh sb="56" eb="58">
      <t>キギョウ</t>
    </rPh>
    <rPh sb="58" eb="59">
      <t>トウ</t>
    </rPh>
    <rPh sb="60" eb="62">
      <t>カイガイ</t>
    </rPh>
    <rPh sb="62" eb="64">
      <t>テンカイ</t>
    </rPh>
    <rPh sb="65" eb="67">
      <t>シエン</t>
    </rPh>
    <rPh sb="76" eb="78">
      <t>ジギョウ</t>
    </rPh>
    <rPh sb="79" eb="81">
      <t>ジッシ</t>
    </rPh>
    <rPh sb="90" eb="92">
      <t>コクサイ</t>
    </rPh>
    <rPh sb="92" eb="94">
      <t>センリャク</t>
    </rPh>
    <rPh sb="100" eb="102">
      <t>テンカイ</t>
    </rPh>
    <rPh sb="103" eb="106">
      <t>ケンサンヒン</t>
    </rPh>
    <rPh sb="107" eb="109">
      <t>ケンサン</t>
    </rPh>
    <rPh sb="109" eb="112">
      <t>ノウサンブツ</t>
    </rPh>
    <rPh sb="113" eb="115">
      <t>ユシュツ</t>
    </rPh>
    <rPh sb="117" eb="120">
      <t>ガイコクジン</t>
    </rPh>
    <rPh sb="120" eb="123">
      <t>カンコウキャク</t>
    </rPh>
    <rPh sb="124" eb="126">
      <t>ユウキャク</t>
    </rPh>
    <rPh sb="127" eb="129">
      <t>スイシン</t>
    </rPh>
    <phoneticPr fontId="6"/>
  </si>
  <si>
    <t>①情報収集及びネットワーキングによる県内企業等の支援
②事業実施による県内企業等のグローバル展開、外国人観光客の誘客の推進</t>
    <rPh sb="1" eb="3">
      <t>ジョウホウ</t>
    </rPh>
    <rPh sb="3" eb="5">
      <t>シュウシュウ</t>
    </rPh>
    <rPh sb="5" eb="6">
      <t>オヨ</t>
    </rPh>
    <rPh sb="18" eb="20">
      <t>ケンナイ</t>
    </rPh>
    <rPh sb="20" eb="22">
      <t>キギョウ</t>
    </rPh>
    <rPh sb="22" eb="23">
      <t>トウ</t>
    </rPh>
    <rPh sb="24" eb="26">
      <t>シエン</t>
    </rPh>
    <rPh sb="28" eb="30">
      <t>ジギョウ</t>
    </rPh>
    <rPh sb="30" eb="32">
      <t>ジッシ</t>
    </rPh>
    <rPh sb="35" eb="37">
      <t>ケンナイ</t>
    </rPh>
    <rPh sb="37" eb="39">
      <t>キギョウ</t>
    </rPh>
    <rPh sb="39" eb="40">
      <t>トウ</t>
    </rPh>
    <rPh sb="46" eb="48">
      <t>テンカイ</t>
    </rPh>
    <rPh sb="49" eb="52">
      <t>ガイコクジン</t>
    </rPh>
    <rPh sb="52" eb="55">
      <t>カンコウキャク</t>
    </rPh>
    <rPh sb="56" eb="58">
      <t>ユウキャク</t>
    </rPh>
    <rPh sb="59" eb="61">
      <t>スイシン</t>
    </rPh>
    <phoneticPr fontId="6"/>
  </si>
  <si>
    <t>台湾観光誘客拠点機能</t>
    <rPh sb="0" eb="2">
      <t>タイワン</t>
    </rPh>
    <rPh sb="2" eb="4">
      <t>カンコウ</t>
    </rPh>
    <rPh sb="4" eb="6">
      <t>ユウキャク</t>
    </rPh>
    <rPh sb="6" eb="8">
      <t>キョテン</t>
    </rPh>
    <rPh sb="8" eb="10">
      <t>キノウ</t>
    </rPh>
    <phoneticPr fontId="7"/>
  </si>
  <si>
    <t>台陽広告有限公司</t>
    <rPh sb="0" eb="2">
      <t>タイヨウ</t>
    </rPh>
    <rPh sb="2" eb="4">
      <t>コウコク</t>
    </rPh>
    <rPh sb="4" eb="6">
      <t>ユウゲン</t>
    </rPh>
    <rPh sb="6" eb="8">
      <t>コウシ</t>
    </rPh>
    <phoneticPr fontId="7"/>
  </si>
  <si>
    <t>産業労働観光部　　　　観光交流課</t>
    <rPh sb="0" eb="2">
      <t>サンギョウ</t>
    </rPh>
    <rPh sb="2" eb="4">
      <t>ロウドウ</t>
    </rPh>
    <rPh sb="4" eb="6">
      <t>カンコウ</t>
    </rPh>
    <rPh sb="6" eb="7">
      <t>ブ</t>
    </rPh>
    <rPh sb="11" eb="13">
      <t>カンコウ</t>
    </rPh>
    <rPh sb="13" eb="16">
      <t>コウリュウカ</t>
    </rPh>
    <phoneticPr fontId="7"/>
  </si>
  <si>
    <t>台湾における適時適切かつ効果的な情報発信及び収集にかかる業務を強化することにより、台湾からの観光誘客促進を図るため。</t>
    <rPh sb="0" eb="2">
      <t>タイワン</t>
    </rPh>
    <rPh sb="6" eb="8">
      <t>テキジ</t>
    </rPh>
    <rPh sb="8" eb="10">
      <t>テキセツ</t>
    </rPh>
    <rPh sb="12" eb="15">
      <t>コウカテキ</t>
    </rPh>
    <rPh sb="16" eb="18">
      <t>ジョウホウ</t>
    </rPh>
    <rPh sb="18" eb="20">
      <t>ハッシン</t>
    </rPh>
    <rPh sb="20" eb="21">
      <t>オヨ</t>
    </rPh>
    <rPh sb="22" eb="24">
      <t>シュウシュウ</t>
    </rPh>
    <rPh sb="28" eb="30">
      <t>ギョウム</t>
    </rPh>
    <rPh sb="31" eb="33">
      <t>キョウカ</t>
    </rPh>
    <rPh sb="41" eb="43">
      <t>タイワン</t>
    </rPh>
    <rPh sb="46" eb="48">
      <t>カンコウ</t>
    </rPh>
    <rPh sb="48" eb="50">
      <t>ユウキャク</t>
    </rPh>
    <rPh sb="50" eb="52">
      <t>ソクシン</t>
    </rPh>
    <rPh sb="53" eb="54">
      <t>ハカ</t>
    </rPh>
    <phoneticPr fontId="7"/>
  </si>
  <si>
    <t>①メディア等を活用した本県観光情報発信の企画・実施　　　　　　　　　　　　　　　　　　　　　　　　　　　　　　　　②現地旅行会社へのプロモーション　　　　　　　　　　　　　　　　　　　　　　　　　　　　　　　　　　　　　　　　　　　③月例市場報告　　　　　　　　　　　　　　　　　　　　　　　　　　　　　　　　　　　　　　　　　　　　　　　　　　　　　　④現地プロモーション補助</t>
    <rPh sb="5" eb="6">
      <t>トウ</t>
    </rPh>
    <rPh sb="7" eb="9">
      <t>カツヨウ</t>
    </rPh>
    <rPh sb="11" eb="13">
      <t>ホンケン</t>
    </rPh>
    <rPh sb="13" eb="15">
      <t>カンコウ</t>
    </rPh>
    <rPh sb="15" eb="17">
      <t>ジョウホウ</t>
    </rPh>
    <rPh sb="17" eb="19">
      <t>ハッシン</t>
    </rPh>
    <rPh sb="20" eb="22">
      <t>キカク</t>
    </rPh>
    <rPh sb="23" eb="25">
      <t>ジッシ</t>
    </rPh>
    <rPh sb="58" eb="60">
      <t>ゲンチ</t>
    </rPh>
    <rPh sb="60" eb="62">
      <t>リョコウ</t>
    </rPh>
    <rPh sb="62" eb="64">
      <t>ガイシャ</t>
    </rPh>
    <rPh sb="117" eb="119">
      <t>ゲツレイ</t>
    </rPh>
    <rPh sb="119" eb="121">
      <t>シジョウ</t>
    </rPh>
    <rPh sb="121" eb="123">
      <t>ホウコク</t>
    </rPh>
    <rPh sb="178" eb="180">
      <t>ゲンチ</t>
    </rPh>
    <rPh sb="187" eb="189">
      <t>ホジョ</t>
    </rPh>
    <phoneticPr fontId="7"/>
  </si>
  <si>
    <t>群馬県</t>
    <rPh sb="0" eb="3">
      <t>グンマケン</t>
    </rPh>
    <phoneticPr fontId="7"/>
  </si>
  <si>
    <t>群馬県上海事務所</t>
    <rPh sb="0" eb="3">
      <t>グンマケン</t>
    </rPh>
    <rPh sb="3" eb="5">
      <t>シャンハイ</t>
    </rPh>
    <rPh sb="5" eb="8">
      <t>ジムショ</t>
    </rPh>
    <phoneticPr fontId="7"/>
  </si>
  <si>
    <t>H25</t>
    <phoneticPr fontId="6"/>
  </si>
  <si>
    <t>知事戦略部地域外交課</t>
    <rPh sb="0" eb="2">
      <t>チジ</t>
    </rPh>
    <rPh sb="2" eb="5">
      <t>センリャクブ</t>
    </rPh>
    <rPh sb="5" eb="10">
      <t>チイキガイコウカ</t>
    </rPh>
    <phoneticPr fontId="7"/>
  </si>
  <si>
    <t>東アジアの活力を取り込むための経済戦略として群馬県国際戦略を平成24年3月に策定。この国際戦略を進める拠点として、中国一の経済情報都市である上海に事務所を設置した。群馬県国際戦略は令和元年度をもって満了したが、引き続き観光誘客、ビジネス支援、県産品販路拡大等を推進し、中国におけるネットワーク構築の拠点として位置づけている。</t>
    <rPh sb="0" eb="1">
      <t>ヒガシ</t>
    </rPh>
    <rPh sb="5" eb="7">
      <t>カツリョク</t>
    </rPh>
    <rPh sb="8" eb="9">
      <t>ト</t>
    </rPh>
    <rPh sb="10" eb="11">
      <t>コ</t>
    </rPh>
    <rPh sb="15" eb="17">
      <t>ケイザイ</t>
    </rPh>
    <rPh sb="17" eb="19">
      <t>センリャク</t>
    </rPh>
    <rPh sb="22" eb="25">
      <t>グンマケン</t>
    </rPh>
    <rPh sb="25" eb="27">
      <t>コクサイ</t>
    </rPh>
    <rPh sb="27" eb="29">
      <t>センリャク</t>
    </rPh>
    <rPh sb="30" eb="32">
      <t>ヘイセイ</t>
    </rPh>
    <rPh sb="34" eb="35">
      <t>ネン</t>
    </rPh>
    <rPh sb="36" eb="37">
      <t>ガツ</t>
    </rPh>
    <rPh sb="38" eb="40">
      <t>サクテイ</t>
    </rPh>
    <rPh sb="43" eb="45">
      <t>コクサイ</t>
    </rPh>
    <rPh sb="45" eb="47">
      <t>センリャク</t>
    </rPh>
    <rPh sb="48" eb="49">
      <t>スス</t>
    </rPh>
    <rPh sb="51" eb="53">
      <t>キョテン</t>
    </rPh>
    <rPh sb="57" eb="60">
      <t>チュウゴクイチ</t>
    </rPh>
    <rPh sb="61" eb="63">
      <t>ケイザイ</t>
    </rPh>
    <rPh sb="63" eb="65">
      <t>ジョウホウ</t>
    </rPh>
    <rPh sb="65" eb="67">
      <t>トシ</t>
    </rPh>
    <rPh sb="70" eb="72">
      <t>シャンハイ</t>
    </rPh>
    <rPh sb="73" eb="76">
      <t>ジムショ</t>
    </rPh>
    <rPh sb="77" eb="79">
      <t>セッチ</t>
    </rPh>
    <rPh sb="118" eb="120">
      <t>シエン</t>
    </rPh>
    <rPh sb="124" eb="126">
      <t>ハンロ</t>
    </rPh>
    <rPh sb="126" eb="128">
      <t>カクダイ</t>
    </rPh>
    <rPh sb="134" eb="136">
      <t>チュウゴク</t>
    </rPh>
    <rPh sb="146" eb="148">
      <t>コウチク</t>
    </rPh>
    <phoneticPr fontId="7"/>
  </si>
  <si>
    <t>①観光誘客の推進
②企業ビジネスの展開支援
③県産品の販路拡大
④ネットワーク構築</t>
    <rPh sb="1" eb="3">
      <t>カンコウ</t>
    </rPh>
    <rPh sb="3" eb="5">
      <t>ユウキャク</t>
    </rPh>
    <rPh sb="6" eb="8">
      <t>スイシン</t>
    </rPh>
    <rPh sb="10" eb="12">
      <t>キギョウ</t>
    </rPh>
    <rPh sb="17" eb="19">
      <t>テンカイ</t>
    </rPh>
    <rPh sb="19" eb="21">
      <t>シエン</t>
    </rPh>
    <rPh sb="23" eb="26">
      <t>ケンサンヒン</t>
    </rPh>
    <rPh sb="27" eb="29">
      <t>ハンロ</t>
    </rPh>
    <rPh sb="29" eb="31">
      <t>カクダイ</t>
    </rPh>
    <rPh sb="39" eb="41">
      <t>コウチク</t>
    </rPh>
    <phoneticPr fontId="7"/>
  </si>
  <si>
    <t>http://gunmash.cn</t>
    <phoneticPr fontId="7"/>
  </si>
  <si>
    <t>(公財）群馬県産業支援機構が運営</t>
    <rPh sb="1" eb="3">
      <t>コウザイ</t>
    </rPh>
    <rPh sb="4" eb="7">
      <t>グンマケン</t>
    </rPh>
    <rPh sb="7" eb="13">
      <t>サンギョウシエンキコウ</t>
    </rPh>
    <rPh sb="14" eb="16">
      <t>ウンエイ</t>
    </rPh>
    <phoneticPr fontId="7"/>
  </si>
  <si>
    <t>埼玉県</t>
  </si>
  <si>
    <t>埼玉県ベトナムサポートデスク</t>
    <rPh sb="0" eb="2">
      <t>サイタマ</t>
    </rPh>
    <rPh sb="2" eb="3">
      <t>ケン</t>
    </rPh>
    <phoneticPr fontId="6"/>
  </si>
  <si>
    <t>ベトナム</t>
  </si>
  <si>
    <t>ハノイ</t>
  </si>
  <si>
    <t>（株）ＮＣネットワーク</t>
  </si>
  <si>
    <t>H24</t>
  </si>
  <si>
    <t>産業労働部企業立地課</t>
    <rPh sb="0" eb="2">
      <t>サンギョウ</t>
    </rPh>
    <rPh sb="2" eb="4">
      <t>ロウドウ</t>
    </rPh>
    <rPh sb="4" eb="5">
      <t>ブ</t>
    </rPh>
    <rPh sb="5" eb="7">
      <t>キギョウ</t>
    </rPh>
    <rPh sb="7" eb="9">
      <t>リッチ</t>
    </rPh>
    <rPh sb="9" eb="10">
      <t>カ</t>
    </rPh>
    <phoneticPr fontId="6"/>
  </si>
  <si>
    <t>埼玉県内の企業がベトナムにおいてビジネス活動を行う際の支援をするため</t>
  </si>
  <si>
    <t xml:space="preserve">
（１）困りごと対応
（２）現地工業団地等の視察代行
（３）情報の整理・加工・提供
（４）現地政府との調整
（５）人材情報等の提供
（６）企業間交流</t>
    <phoneticPr fontId="5"/>
  </si>
  <si>
    <t>http://www.saitama-j.or.jp/vietnam-sd/</t>
  </si>
  <si>
    <t>H24年8月　アセアンビジネスサポートデスクを設置
Ｈ26年8月　埼玉県ベトナムサポートデスクに名称変更</t>
    <rPh sb="3" eb="4">
      <t>ネン</t>
    </rPh>
    <rPh sb="5" eb="6">
      <t>ツキ</t>
    </rPh>
    <rPh sb="23" eb="25">
      <t>セッチ</t>
    </rPh>
    <rPh sb="29" eb="30">
      <t>ネン</t>
    </rPh>
    <rPh sb="31" eb="32">
      <t>ガツ</t>
    </rPh>
    <rPh sb="33" eb="36">
      <t>サイタマケン</t>
    </rPh>
    <rPh sb="48" eb="50">
      <t>メイショウ</t>
    </rPh>
    <rPh sb="50" eb="52">
      <t>ヘンコウ</t>
    </rPh>
    <phoneticPr fontId="7"/>
  </si>
  <si>
    <t>埼玉県タイサポートデスク</t>
    <rPh sb="0" eb="2">
      <t>サイタマ</t>
    </rPh>
    <rPh sb="2" eb="3">
      <t>ケン</t>
    </rPh>
    <phoneticPr fontId="6"/>
  </si>
  <si>
    <t>ネットロック（株）</t>
    <rPh sb="7" eb="8">
      <t>カブ</t>
    </rPh>
    <phoneticPr fontId="7"/>
  </si>
  <si>
    <t>埼玉県内の企業がタイにおいてビジネス活動を行う際の支援をするため</t>
  </si>
  <si>
    <t xml:space="preserve">
（１）困りごと対応
（２）現地工業団地等の視察代行
（３）情報の整理・加工・提供
（４）現地政府との調整
（５）人材情報等の提供
（６）企業間交流
</t>
    <phoneticPr fontId="5"/>
  </si>
  <si>
    <t>http://www.saitama-j.or.jp/thai-sd/</t>
  </si>
  <si>
    <t>H26年8月　設置</t>
    <rPh sb="3" eb="4">
      <t>ネン</t>
    </rPh>
    <rPh sb="5" eb="6">
      <t>ツキ</t>
    </rPh>
    <rPh sb="7" eb="9">
      <t>セッチ</t>
    </rPh>
    <phoneticPr fontId="7"/>
  </si>
  <si>
    <t>埼玉県</t>
    <rPh sb="0" eb="3">
      <t>サイタマケン</t>
    </rPh>
    <phoneticPr fontId="7"/>
  </si>
  <si>
    <t>埼玉県
インドネシアネットワーク推進員</t>
    <rPh sb="0" eb="3">
      <t>サイタマケン</t>
    </rPh>
    <rPh sb="16" eb="19">
      <t>スイシンイン</t>
    </rPh>
    <phoneticPr fontId="7"/>
  </si>
  <si>
    <t>インドネシア</t>
  </si>
  <si>
    <t>ジャカルタ</t>
  </si>
  <si>
    <t>個人</t>
    <rPh sb="0" eb="2">
      <t>コジン</t>
    </rPh>
    <phoneticPr fontId="7"/>
  </si>
  <si>
    <t>H30</t>
  </si>
  <si>
    <t>埼玉県内の企業がインドネシアにおいてビジネス活動を行う際の支援をするため</t>
  </si>
  <si>
    <r>
      <t xml:space="preserve">
</t>
    </r>
    <r>
      <rPr>
        <sz val="10"/>
        <rFont val="ＭＳ Ｐゴシック"/>
        <family val="3"/>
        <charset val="128"/>
      </rPr>
      <t>ネットワークセミナーの開催</t>
    </r>
    <r>
      <rPr>
        <strike/>
        <sz val="10"/>
        <rFont val="ＭＳ Ｐゴシック"/>
        <family val="3"/>
        <charset val="128"/>
      </rPr>
      <t xml:space="preserve">
</t>
    </r>
    <rPh sb="12" eb="14">
      <t>カイサイ</t>
    </rPh>
    <phoneticPr fontId="7"/>
  </si>
  <si>
    <t>H30年6月　設置</t>
    <rPh sb="3" eb="4">
      <t>ネン</t>
    </rPh>
    <rPh sb="5" eb="6">
      <t>ガツ</t>
    </rPh>
    <rPh sb="7" eb="9">
      <t>セッチ</t>
    </rPh>
    <phoneticPr fontId="7"/>
  </si>
  <si>
    <t>埼玉観光セールス拠点</t>
    <rPh sb="0" eb="2">
      <t>サイタマ</t>
    </rPh>
    <rPh sb="2" eb="4">
      <t>カンコウ</t>
    </rPh>
    <rPh sb="8" eb="10">
      <t>キョテン</t>
    </rPh>
    <phoneticPr fontId="6"/>
  </si>
  <si>
    <t xml:space="preserve"> 業務委託契約等</t>
    <rPh sb="1" eb="3">
      <t>ギョウム</t>
    </rPh>
    <rPh sb="3" eb="5">
      <t>イタク</t>
    </rPh>
    <rPh sb="5" eb="7">
      <t>ケイヤク</t>
    </rPh>
    <rPh sb="7" eb="8">
      <t>トウ</t>
    </rPh>
    <phoneticPr fontId="6"/>
  </si>
  <si>
    <t>夢之日國際企劃有限公司</t>
    <phoneticPr fontId="7"/>
  </si>
  <si>
    <t>H28</t>
  </si>
  <si>
    <t>産業労働部観光課</t>
    <rPh sb="0" eb="2">
      <t>サンギョウ</t>
    </rPh>
    <rPh sb="2" eb="4">
      <t>ロウドウ</t>
    </rPh>
    <rPh sb="4" eb="5">
      <t>ブ</t>
    </rPh>
    <rPh sb="5" eb="7">
      <t>カンコウ</t>
    </rPh>
    <rPh sb="7" eb="8">
      <t>カ</t>
    </rPh>
    <phoneticPr fontId="6"/>
  </si>
  <si>
    <t>　現地メディアや旅行会社へのプロモーションやセールスなど台湾現地においてワンストップで本県観光の魅力を発信し、本県への観光客誘致を図るため。</t>
    <rPh sb="1" eb="3">
      <t>ゲンチ</t>
    </rPh>
    <rPh sb="8" eb="10">
      <t>リョコウ</t>
    </rPh>
    <rPh sb="10" eb="12">
      <t>ガイシャ</t>
    </rPh>
    <rPh sb="55" eb="57">
      <t>ホンケン</t>
    </rPh>
    <rPh sb="59" eb="62">
      <t>カンコウキャク</t>
    </rPh>
    <rPh sb="62" eb="64">
      <t>ユウチ</t>
    </rPh>
    <rPh sb="65" eb="66">
      <t>ハカ</t>
    </rPh>
    <phoneticPr fontId="7"/>
  </si>
  <si>
    <t>①現地旅行会社、メディアへの観光情報の発信
②現地旅行会社への本県ツアーに関する企画販売の働きかけ
③現地一般消費者及び教育旅行関係者への観光情報の発信
④現地での訪日旅行トレンド情報等の収集
⑤現地における埼玉県の観光に関する問い合わせ対応　等</t>
    <rPh sb="58" eb="59">
      <t>オヨ</t>
    </rPh>
    <rPh sb="60" eb="62">
      <t>キョウイク</t>
    </rPh>
    <rPh sb="62" eb="64">
      <t>リョコウ</t>
    </rPh>
    <rPh sb="64" eb="67">
      <t>カンケイシャ</t>
    </rPh>
    <rPh sb="119" eb="121">
      <t>タイオウ</t>
    </rPh>
    <phoneticPr fontId="7"/>
  </si>
  <si>
    <t>H28年8月　設置</t>
    <rPh sb="3" eb="4">
      <t>ネン</t>
    </rPh>
    <rPh sb="5" eb="6">
      <t>ツキ</t>
    </rPh>
    <rPh sb="7" eb="9">
      <t>セッチ</t>
    </rPh>
    <phoneticPr fontId="7"/>
  </si>
  <si>
    <t>株式会社プランドゥ・ジャパン</t>
    <rPh sb="0" eb="4">
      <t>カブシキガイシャ</t>
    </rPh>
    <phoneticPr fontId="7"/>
  </si>
  <si>
    <t>　現地メディアや旅行会社へのプロモーションやセールスなどによりをタイ現地においてワンストップで本県観光の魅力を発信し、本県への観光客誘致を図るため。</t>
    <rPh sb="59" eb="61">
      <t>ホンケン</t>
    </rPh>
    <rPh sb="63" eb="66">
      <t>カンコウキャク</t>
    </rPh>
    <rPh sb="66" eb="68">
      <t>ユウチ</t>
    </rPh>
    <rPh sb="69" eb="70">
      <t>ハカ</t>
    </rPh>
    <phoneticPr fontId="7"/>
  </si>
  <si>
    <t>①現地旅行会社、メディアへの観光情報の発信
②現地旅行会社への本県ツアーに関する企画販売の働きかけ
③現地一般消費者への観光情報の発信
④現地での訪日旅行トレンド情報等の収集
⑤現地における埼玉県の観光に関する問い合わせ対応　等</t>
    <rPh sb="1" eb="3">
      <t>ゲンチ</t>
    </rPh>
    <rPh sb="3" eb="5">
      <t>リョコウ</t>
    </rPh>
    <rPh sb="5" eb="7">
      <t>カイシャ</t>
    </rPh>
    <rPh sb="14" eb="16">
      <t>カンコウ</t>
    </rPh>
    <rPh sb="16" eb="18">
      <t>ジョウホウ</t>
    </rPh>
    <rPh sb="19" eb="21">
      <t>ハッシン</t>
    </rPh>
    <rPh sb="23" eb="25">
      <t>ゲンチ</t>
    </rPh>
    <rPh sb="25" eb="27">
      <t>リョコウ</t>
    </rPh>
    <rPh sb="27" eb="29">
      <t>ガイシャ</t>
    </rPh>
    <rPh sb="51" eb="53">
      <t>ゲンチ</t>
    </rPh>
    <rPh sb="53" eb="55">
      <t>イッパン</t>
    </rPh>
    <rPh sb="55" eb="58">
      <t>ショウヒシャ</t>
    </rPh>
    <rPh sb="60" eb="62">
      <t>カンコウ</t>
    </rPh>
    <rPh sb="62" eb="64">
      <t>ジョウホウ</t>
    </rPh>
    <rPh sb="65" eb="67">
      <t>ハッシン</t>
    </rPh>
    <phoneticPr fontId="5"/>
  </si>
  <si>
    <t>H30年7月　設置</t>
    <rPh sb="3" eb="4">
      <t>ネン</t>
    </rPh>
    <rPh sb="5" eb="6">
      <t>ガツ</t>
    </rPh>
    <rPh sb="7" eb="9">
      <t>セッチ</t>
    </rPh>
    <phoneticPr fontId="7"/>
  </si>
  <si>
    <t>千葉県</t>
    <rPh sb="0" eb="3">
      <t>チバケン</t>
    </rPh>
    <phoneticPr fontId="7"/>
  </si>
  <si>
    <t>千葉県観光レップ</t>
    <rPh sb="0" eb="3">
      <t>チバケン</t>
    </rPh>
    <rPh sb="3" eb="5">
      <t>カンコウ</t>
    </rPh>
    <phoneticPr fontId="7"/>
  </si>
  <si>
    <t>公益社団法人千葉県観光物産協会</t>
    <rPh sb="0" eb="2">
      <t>コウエキ</t>
    </rPh>
    <rPh sb="2" eb="4">
      <t>シャダン</t>
    </rPh>
    <rPh sb="4" eb="6">
      <t>ホウジン</t>
    </rPh>
    <rPh sb="6" eb="9">
      <t>チバケン</t>
    </rPh>
    <rPh sb="9" eb="11">
      <t>カンコウ</t>
    </rPh>
    <rPh sb="11" eb="13">
      <t>ブッサン</t>
    </rPh>
    <rPh sb="13" eb="15">
      <t>キョウカイ</t>
    </rPh>
    <phoneticPr fontId="7"/>
  </si>
  <si>
    <t>R3</t>
    <phoneticPr fontId="7"/>
  </si>
  <si>
    <t>商工労働部観光誘致促進課</t>
    <rPh sb="0" eb="2">
      <t>ショウコウ</t>
    </rPh>
    <rPh sb="2" eb="4">
      <t>ロウドウ</t>
    </rPh>
    <rPh sb="4" eb="5">
      <t>ブ</t>
    </rPh>
    <rPh sb="5" eb="7">
      <t>カンコウ</t>
    </rPh>
    <rPh sb="7" eb="9">
      <t>ユウチ</t>
    </rPh>
    <rPh sb="9" eb="11">
      <t>ソクシン</t>
    </rPh>
    <rPh sb="11" eb="12">
      <t>カ</t>
    </rPh>
    <phoneticPr fontId="7"/>
  </si>
  <si>
    <t>海外における千葉県のPR・セールス活動及び情報収集など、千葉への旅行者送客に向けたサポートを行うため。</t>
    <rPh sb="0" eb="2">
      <t>カイガイ</t>
    </rPh>
    <rPh sb="6" eb="9">
      <t>チバケン</t>
    </rPh>
    <rPh sb="17" eb="19">
      <t>カツドウ</t>
    </rPh>
    <rPh sb="19" eb="20">
      <t>オヨ</t>
    </rPh>
    <rPh sb="21" eb="23">
      <t>ジョウホウ</t>
    </rPh>
    <rPh sb="23" eb="25">
      <t>シュウシュウ</t>
    </rPh>
    <rPh sb="28" eb="30">
      <t>チバ</t>
    </rPh>
    <rPh sb="32" eb="35">
      <t>リョコウシャ</t>
    </rPh>
    <rPh sb="35" eb="37">
      <t>ソウキャク</t>
    </rPh>
    <rPh sb="38" eb="39">
      <t>ム</t>
    </rPh>
    <rPh sb="46" eb="47">
      <t>オコナ</t>
    </rPh>
    <phoneticPr fontId="7"/>
  </si>
  <si>
    <t>（１）一般消費者、メディア等への観光情報の提供、記事掲載の働きかけ
（２）現地旅行会社への観光情報の提供、商品造成の働きかけ
（３）訪日旅行市場の調査、分析、現地の人脈形成
（４）県が行う現地でのプロモーション補助
（５）県観光情報等に関する窓口</t>
    <rPh sb="3" eb="5">
      <t>イッパン</t>
    </rPh>
    <rPh sb="5" eb="8">
      <t>ショウヒシャ</t>
    </rPh>
    <rPh sb="13" eb="14">
      <t>トウ</t>
    </rPh>
    <rPh sb="16" eb="18">
      <t>カンコウ</t>
    </rPh>
    <rPh sb="18" eb="20">
      <t>ジョウホウ</t>
    </rPh>
    <rPh sb="21" eb="23">
      <t>テイキョウ</t>
    </rPh>
    <rPh sb="24" eb="26">
      <t>キジ</t>
    </rPh>
    <rPh sb="26" eb="28">
      <t>ケイサイ</t>
    </rPh>
    <rPh sb="29" eb="30">
      <t>ハタラ</t>
    </rPh>
    <rPh sb="37" eb="39">
      <t>ゲンチ</t>
    </rPh>
    <rPh sb="39" eb="41">
      <t>リョコウ</t>
    </rPh>
    <rPh sb="41" eb="43">
      <t>カイシャ</t>
    </rPh>
    <rPh sb="45" eb="47">
      <t>カンコウ</t>
    </rPh>
    <rPh sb="47" eb="49">
      <t>ジョウホウ</t>
    </rPh>
    <rPh sb="50" eb="52">
      <t>テイキョウ</t>
    </rPh>
    <rPh sb="53" eb="55">
      <t>ショウヒン</t>
    </rPh>
    <rPh sb="55" eb="57">
      <t>ゾウセイ</t>
    </rPh>
    <rPh sb="58" eb="59">
      <t>ハタラ</t>
    </rPh>
    <rPh sb="66" eb="68">
      <t>ホウニチ</t>
    </rPh>
    <rPh sb="68" eb="70">
      <t>リョコウ</t>
    </rPh>
    <rPh sb="70" eb="72">
      <t>シジョウ</t>
    </rPh>
    <phoneticPr fontId="7"/>
  </si>
  <si>
    <t>令和3年8月　設置</t>
    <rPh sb="0" eb="2">
      <t>レイワ</t>
    </rPh>
    <rPh sb="3" eb="4">
      <t>ネン</t>
    </rPh>
    <rPh sb="5" eb="6">
      <t>ガツ</t>
    </rPh>
    <rPh sb="7" eb="9">
      <t>セッチ</t>
    </rPh>
    <phoneticPr fontId="7"/>
  </si>
  <si>
    <t>東京都</t>
    <rPh sb="0" eb="2">
      <t>トウキョウ</t>
    </rPh>
    <rPh sb="2" eb="3">
      <t>ト</t>
    </rPh>
    <phoneticPr fontId="7"/>
  </si>
  <si>
    <t>東京都</t>
    <rPh sb="0" eb="2">
      <t>トウキョウ</t>
    </rPh>
    <rPh sb="2" eb="3">
      <t>ト</t>
    </rPh>
    <phoneticPr fontId="6"/>
  </si>
  <si>
    <t>東京観光レップ</t>
    <rPh sb="0" eb="2">
      <t>トウキョウ</t>
    </rPh>
    <rPh sb="2" eb="4">
      <t>カンコウ</t>
    </rPh>
    <phoneticPr fontId="6"/>
  </si>
  <si>
    <t>ロサンゼルス</t>
    <phoneticPr fontId="6"/>
  </si>
  <si>
    <t>公益財団法人　東京観光財団</t>
    <rPh sb="0" eb="2">
      <t>コウエキ</t>
    </rPh>
    <rPh sb="2" eb="4">
      <t>ザイダン</t>
    </rPh>
    <rPh sb="4" eb="6">
      <t>ホウジン</t>
    </rPh>
    <rPh sb="7" eb="9">
      <t>トウキョウ</t>
    </rPh>
    <rPh sb="9" eb="11">
      <t>カンコウ</t>
    </rPh>
    <rPh sb="11" eb="13">
      <t>ザイダン</t>
    </rPh>
    <phoneticPr fontId="7"/>
  </si>
  <si>
    <t>産業労働局観光部企画課</t>
    <rPh sb="0" eb="2">
      <t>サンギョウ</t>
    </rPh>
    <rPh sb="2" eb="4">
      <t>ロウドウ</t>
    </rPh>
    <rPh sb="4" eb="5">
      <t>キョク</t>
    </rPh>
    <rPh sb="5" eb="7">
      <t>カンコウ</t>
    </rPh>
    <rPh sb="7" eb="8">
      <t>ブ</t>
    </rPh>
    <rPh sb="8" eb="10">
      <t>キカク</t>
    </rPh>
    <rPh sb="10" eb="11">
      <t>カ</t>
    </rPh>
    <phoneticPr fontId="6"/>
  </si>
  <si>
    <t>海外における東京観光のＰＲ・東京のセールス活動など東京への旅行者送客に向けたサポートを行うため。</t>
    <phoneticPr fontId="7"/>
  </si>
  <si>
    <t>海外における東京観光のＰＲ・東京のセールス活動など東京への旅行者送客に向けたサポートを行うため。</t>
    <phoneticPr fontId="6"/>
  </si>
  <si>
    <t>現地旅行エージェント、関連企業・団体への訪問・セールス、現地メディアへの情報提供、東京観光の資料配布、メールマガジン等による情報発信など。</t>
    <phoneticPr fontId="6"/>
  </si>
  <si>
    <t>ニューヨーク</t>
    <phoneticPr fontId="7"/>
  </si>
  <si>
    <t>ニューヨーク</t>
    <phoneticPr fontId="6"/>
  </si>
  <si>
    <t>H18</t>
    <phoneticPr fontId="6"/>
  </si>
  <si>
    <t>‐</t>
    <phoneticPr fontId="7"/>
  </si>
  <si>
    <t>ドイツ</t>
    <phoneticPr fontId="7"/>
  </si>
  <si>
    <t>ドイツ</t>
    <phoneticPr fontId="6"/>
  </si>
  <si>
    <t>スペイン</t>
    <phoneticPr fontId="7"/>
  </si>
  <si>
    <t>スペイン</t>
    <phoneticPr fontId="6"/>
  </si>
  <si>
    <t>イタリア</t>
    <phoneticPr fontId="7"/>
  </si>
  <si>
    <t>イタリア</t>
    <phoneticPr fontId="6"/>
  </si>
  <si>
    <t>オーストラリア</t>
    <phoneticPr fontId="7"/>
  </si>
  <si>
    <t>オーストラリア</t>
    <phoneticPr fontId="6"/>
  </si>
  <si>
    <t>H20</t>
    <phoneticPr fontId="6"/>
  </si>
  <si>
    <t>フランス</t>
    <phoneticPr fontId="7"/>
  </si>
  <si>
    <t>フランス</t>
    <phoneticPr fontId="6"/>
  </si>
  <si>
    <t>H22</t>
    <phoneticPr fontId="6"/>
  </si>
  <si>
    <t>カナダ</t>
    <phoneticPr fontId="7"/>
  </si>
  <si>
    <t>カナダ</t>
    <phoneticPr fontId="6"/>
  </si>
  <si>
    <t>H23</t>
    <phoneticPr fontId="6"/>
  </si>
  <si>
    <t>平成２７年４月に新たに設置</t>
    <rPh sb="0" eb="2">
      <t>ヘイセイ</t>
    </rPh>
    <rPh sb="4" eb="5">
      <t>ネン</t>
    </rPh>
    <rPh sb="6" eb="7">
      <t>ツキ</t>
    </rPh>
    <rPh sb="8" eb="9">
      <t>アラ</t>
    </rPh>
    <rPh sb="11" eb="13">
      <t>セッチ</t>
    </rPh>
    <phoneticPr fontId="7"/>
  </si>
  <si>
    <t>R1</t>
    <phoneticPr fontId="7"/>
  </si>
  <si>
    <t>現地旅行エージェント、関連企業・団体への訪問・セールス、現地メディアへの情報提供、東京観光の資料配布、メールマガジン等による情報発信など。</t>
  </si>
  <si>
    <t>令和元年４月に新たに設置</t>
    <rPh sb="0" eb="1">
      <t>レイ</t>
    </rPh>
    <rPh sb="1" eb="2">
      <t>ワ</t>
    </rPh>
    <rPh sb="2" eb="4">
      <t>ガンネン</t>
    </rPh>
    <rPh sb="5" eb="6">
      <t>ツキ</t>
    </rPh>
    <rPh sb="7" eb="8">
      <t>アラ</t>
    </rPh>
    <rPh sb="10" eb="12">
      <t>セッチ</t>
    </rPh>
    <phoneticPr fontId="7"/>
  </si>
  <si>
    <t>マレーシア（シンガポール、タイを含む）</t>
    <rPh sb="16" eb="17">
      <t>フク</t>
    </rPh>
    <phoneticPr fontId="7"/>
  </si>
  <si>
    <t>東京都</t>
  </si>
  <si>
    <t>（公財）東京都中小企業振興公社タイ事務所</t>
    <phoneticPr fontId="7"/>
  </si>
  <si>
    <t>独自事務所</t>
  </si>
  <si>
    <t>H27</t>
  </si>
  <si>
    <t>産業労働局商工部経営支援課</t>
  </si>
  <si>
    <t>都内中小企業の営業活動を現地で直接サポートすることにより、企業の海外展開を後押しするとともに、優れた技術や製品の魅力を広く世界に発信していくため。</t>
  </si>
  <si>
    <t>・タイをはじめとするASEAN地域との取引に関する相談や情報提供
・都内中小企業と現地企業との商談会やセミナー等の開催
・都内中小企業の優れた製品や技術のＰＲ
・都内中小企業が利用できる商談スペース等の提供</t>
    <phoneticPr fontId="7"/>
  </si>
  <si>
    <t>http://www.tho.tokyo-trade-center.or.jp/jp/</t>
    <phoneticPr fontId="7"/>
  </si>
  <si>
    <t>平成27年12月開設
職員数は令和3年9月末時点</t>
    <rPh sb="15" eb="17">
      <t>レイワ</t>
    </rPh>
    <phoneticPr fontId="7"/>
  </si>
  <si>
    <t>東京都</t>
    <rPh sb="0" eb="3">
      <t>トウキョウト</t>
    </rPh>
    <phoneticPr fontId="7"/>
  </si>
  <si>
    <t>Tokyo SME サポートデスク　インドネシア</t>
    <phoneticPr fontId="7"/>
  </si>
  <si>
    <t>PASIA株式会社</t>
    <phoneticPr fontId="7"/>
  </si>
  <si>
    <t>産業労働局商工部経営支援課</t>
    <phoneticPr fontId="7"/>
  </si>
  <si>
    <t>・海外事業展開における相談（輸出入制度、各種規制、会計、税務等）
・ビジネスマッチング支援（現地の取引先、投資先候補の探索等）
・現地情報の都内中小企業への提供（投資・ビジネス情報等）
・都内中小企業の優れた製品や技術の現地でのＰＲ</t>
    <rPh sb="1" eb="3">
      <t>カイガイ</t>
    </rPh>
    <rPh sb="3" eb="5">
      <t>ジギョウ</t>
    </rPh>
    <rPh sb="5" eb="7">
      <t>テンカイ</t>
    </rPh>
    <rPh sb="11" eb="13">
      <t>ソウダン</t>
    </rPh>
    <rPh sb="14" eb="17">
      <t>ユシュツニュウ</t>
    </rPh>
    <rPh sb="17" eb="19">
      <t>セイド</t>
    </rPh>
    <rPh sb="20" eb="22">
      <t>カクシュ</t>
    </rPh>
    <rPh sb="22" eb="24">
      <t>キセイ</t>
    </rPh>
    <rPh sb="25" eb="27">
      <t>カイケイ</t>
    </rPh>
    <rPh sb="28" eb="30">
      <t>ゼイム</t>
    </rPh>
    <rPh sb="30" eb="31">
      <t>トウ</t>
    </rPh>
    <rPh sb="43" eb="45">
      <t>シエン</t>
    </rPh>
    <rPh sb="46" eb="48">
      <t>ゲンチ</t>
    </rPh>
    <rPh sb="49" eb="51">
      <t>トリヒキ</t>
    </rPh>
    <rPh sb="51" eb="52">
      <t>サキ</t>
    </rPh>
    <rPh sb="53" eb="55">
      <t>トウシ</t>
    </rPh>
    <rPh sb="55" eb="56">
      <t>サキ</t>
    </rPh>
    <rPh sb="56" eb="58">
      <t>コウホ</t>
    </rPh>
    <rPh sb="59" eb="61">
      <t>タンサク</t>
    </rPh>
    <rPh sb="61" eb="62">
      <t>トウ</t>
    </rPh>
    <rPh sb="65" eb="67">
      <t>ゲンチ</t>
    </rPh>
    <rPh sb="67" eb="69">
      <t>ジョウホウ</t>
    </rPh>
    <rPh sb="70" eb="72">
      <t>トナイ</t>
    </rPh>
    <rPh sb="72" eb="74">
      <t>チュウショウ</t>
    </rPh>
    <rPh sb="74" eb="76">
      <t>キギョウ</t>
    </rPh>
    <rPh sb="78" eb="80">
      <t>テイキョウ</t>
    </rPh>
    <rPh sb="81" eb="83">
      <t>トウシ</t>
    </rPh>
    <rPh sb="88" eb="90">
      <t>ジョウホウ</t>
    </rPh>
    <rPh sb="90" eb="91">
      <t>トウ</t>
    </rPh>
    <rPh sb="94" eb="96">
      <t>トナイ</t>
    </rPh>
    <rPh sb="96" eb="98">
      <t>チュウショウ</t>
    </rPh>
    <rPh sb="98" eb="100">
      <t>キギョウ</t>
    </rPh>
    <rPh sb="101" eb="102">
      <t>スグ</t>
    </rPh>
    <rPh sb="104" eb="106">
      <t>セイヒン</t>
    </rPh>
    <rPh sb="107" eb="109">
      <t>ギジュツ</t>
    </rPh>
    <rPh sb="110" eb="112">
      <t>ゲンチ</t>
    </rPh>
    <phoneticPr fontId="7"/>
  </si>
  <si>
    <t>https://www.tokyo-kosha.or.jp/TTC/support/indonesia.html</t>
    <phoneticPr fontId="7"/>
  </si>
  <si>
    <t>平成29年6月開設</t>
    <rPh sb="0" eb="2">
      <t>ヘイセイ</t>
    </rPh>
    <rPh sb="4" eb="5">
      <t>ネン</t>
    </rPh>
    <rPh sb="6" eb="7">
      <t>ガツ</t>
    </rPh>
    <rPh sb="7" eb="9">
      <t>カイセツ</t>
    </rPh>
    <phoneticPr fontId="7"/>
  </si>
  <si>
    <t>Ａｃｃｅｓｓ　ｔｏ　Ｔｏｋｙｏ</t>
    <phoneticPr fontId="7"/>
  </si>
  <si>
    <t>サンフランシスコ</t>
    <phoneticPr fontId="7"/>
  </si>
  <si>
    <t>アクセンチュア（株）</t>
    <rPh sb="8" eb="9">
      <t>カブ</t>
    </rPh>
    <phoneticPr fontId="6"/>
  </si>
  <si>
    <t>H29</t>
    <phoneticPr fontId="6"/>
  </si>
  <si>
    <t>政策企画局戦略事業部戦略事業課</t>
    <rPh sb="0" eb="2">
      <t>セイサク</t>
    </rPh>
    <rPh sb="2" eb="4">
      <t>キカク</t>
    </rPh>
    <rPh sb="4" eb="5">
      <t>キョク</t>
    </rPh>
    <rPh sb="5" eb="7">
      <t>センリャク</t>
    </rPh>
    <rPh sb="7" eb="9">
      <t>ジギョウ</t>
    </rPh>
    <rPh sb="9" eb="10">
      <t>ブ</t>
    </rPh>
    <rPh sb="10" eb="12">
      <t>センリャク</t>
    </rPh>
    <rPh sb="12" eb="14">
      <t>ジギョウ</t>
    </rPh>
    <rPh sb="14" eb="15">
      <t>カ</t>
    </rPh>
    <phoneticPr fontId="7"/>
  </si>
  <si>
    <t>政策企画局戦略事業部戦略事業課</t>
    <rPh sb="0" eb="2">
      <t>セイサク</t>
    </rPh>
    <rPh sb="2" eb="4">
      <t>キカク</t>
    </rPh>
    <rPh sb="4" eb="5">
      <t>キョク</t>
    </rPh>
    <rPh sb="5" eb="7">
      <t>センリャク</t>
    </rPh>
    <rPh sb="7" eb="9">
      <t>ジギョウ</t>
    </rPh>
    <rPh sb="9" eb="10">
      <t>ブ</t>
    </rPh>
    <rPh sb="10" eb="12">
      <t>センリャク</t>
    </rPh>
    <rPh sb="12" eb="14">
      <t>ジギョウ</t>
    </rPh>
    <rPh sb="14" eb="15">
      <t>カ</t>
    </rPh>
    <phoneticPr fontId="6"/>
  </si>
  <si>
    <t>東京進出を検討する外国企業や、そうした外国企業の海外進出を支援する現地のハブ組織から様々な問い合わせや相談に応じるため。</t>
    <rPh sb="0" eb="2">
      <t>トウキョウ</t>
    </rPh>
    <rPh sb="2" eb="4">
      <t>シンシュツ</t>
    </rPh>
    <rPh sb="5" eb="7">
      <t>ケントウ</t>
    </rPh>
    <rPh sb="9" eb="11">
      <t>ガイコク</t>
    </rPh>
    <rPh sb="11" eb="13">
      <t>キギョウ</t>
    </rPh>
    <rPh sb="19" eb="21">
      <t>ガイコク</t>
    </rPh>
    <rPh sb="21" eb="23">
      <t>キギョウ</t>
    </rPh>
    <rPh sb="24" eb="26">
      <t>カイガイ</t>
    </rPh>
    <rPh sb="26" eb="28">
      <t>シンシュツ</t>
    </rPh>
    <rPh sb="29" eb="31">
      <t>シエン</t>
    </rPh>
    <rPh sb="33" eb="35">
      <t>ゲンチ</t>
    </rPh>
    <rPh sb="38" eb="40">
      <t>ソシキ</t>
    </rPh>
    <rPh sb="42" eb="44">
      <t>サマザマ</t>
    </rPh>
    <rPh sb="45" eb="46">
      <t>ト</t>
    </rPh>
    <rPh sb="47" eb="48">
      <t>ア</t>
    </rPh>
    <rPh sb="51" eb="53">
      <t>ソウダン</t>
    </rPh>
    <rPh sb="54" eb="55">
      <t>オウ</t>
    </rPh>
    <phoneticPr fontId="6"/>
  </si>
  <si>
    <t>・ 東京都の外国企業誘致支援内容、各産業分野における市場動向、法規制等の最新情報の提供
・対日投資に関心を有する外国企業の情報収集、発掘・誘致活動
・海外ハブ組織及び外国企業からの問い合わせへの対応
・必要に応じて、現地で開催される展示会、イベント等に出展し、東京都の外国企業誘致支援内容及び特区制度等をＰＲ</t>
    <rPh sb="53" eb="54">
      <t>ユウ</t>
    </rPh>
    <phoneticPr fontId="6"/>
  </si>
  <si>
    <t>https://www.investtokyo.metro.tokyo.lg.jp/jp/for_foreign/access2tokyo/</t>
    <phoneticPr fontId="7"/>
  </si>
  <si>
    <t>ロンドン</t>
    <phoneticPr fontId="7"/>
  </si>
  <si>
    <t>パリ</t>
    <phoneticPr fontId="7"/>
  </si>
  <si>
    <t>https://www.investtokyo.metro.tokyo.lg.jp/jp/for_foreign/access2tokyo/</t>
  </si>
  <si>
    <t>H30</t>
    <phoneticPr fontId="6"/>
  </si>
  <si>
    <t>Tokyo SME サポートデスク　ベトナム</t>
  </si>
  <si>
    <t>ホーチミン、
ハノイ（サテライトデスク）</t>
  </si>
  <si>
    <t>B&amp;Company株式会社</t>
    <phoneticPr fontId="7"/>
  </si>
  <si>
    <t>https://www.tokyo-kosha.or.jp/TTC/support/vietnam.html</t>
    <phoneticPr fontId="7"/>
  </si>
  <si>
    <t>平成30年6月開設</t>
    <rPh sb="0" eb="2">
      <t>ヘイセイ</t>
    </rPh>
    <rPh sb="4" eb="5">
      <t>ネン</t>
    </rPh>
    <rPh sb="6" eb="7">
      <t>ガツ</t>
    </rPh>
    <rPh sb="7" eb="9">
      <t>カイセツ</t>
    </rPh>
    <phoneticPr fontId="7"/>
  </si>
  <si>
    <t>ビジネスコンシェルジュ東京・香港窓口</t>
    <rPh sb="11" eb="13">
      <t>トウキョウ</t>
    </rPh>
    <rPh sb="14" eb="16">
      <t>ホンコン</t>
    </rPh>
    <rPh sb="16" eb="18">
      <t>マドグチ</t>
    </rPh>
    <phoneticPr fontId="7"/>
  </si>
  <si>
    <t>株式会社パソナ</t>
    <rPh sb="0" eb="2">
      <t>カブシキ</t>
    </rPh>
    <rPh sb="2" eb="4">
      <t>カイシャ</t>
    </rPh>
    <phoneticPr fontId="7"/>
  </si>
  <si>
    <t>R2</t>
    <phoneticPr fontId="7"/>
  </si>
  <si>
    <t>R2</t>
    <phoneticPr fontId="6"/>
  </si>
  <si>
    <t>外国企業が集積するアジア地域の国際金融・経済都市である香港に相談窓口を設置することで、外国企業の東京への進出を後押しするため。</t>
    <rPh sb="30" eb="32">
      <t>ソウダン</t>
    </rPh>
    <phoneticPr fontId="7"/>
  </si>
  <si>
    <t>・東京進出に際してのビジネス支援・ビジネスマッチング・ 税務相談、生活支援等
・現地の市場の動向や海外企業のニーズの調査・報告
・情報発信：海外企業やメディア等に対し東京のビジネス環境等のPR</t>
    <phoneticPr fontId="7"/>
  </si>
  <si>
    <t>https://www.startup-support.metro.tokyo.lg.jp/for_foreign/bdct_hongkong/jp/</t>
    <phoneticPr fontId="7"/>
  </si>
  <si>
    <t>令和２年10月開設</t>
    <rPh sb="0" eb="2">
      <t>レイワ</t>
    </rPh>
    <rPh sb="3" eb="4">
      <t>ネン</t>
    </rPh>
    <rPh sb="6" eb="7">
      <t>ガツ</t>
    </rPh>
    <rPh sb="7" eb="9">
      <t>カイセツ</t>
    </rPh>
    <phoneticPr fontId="7"/>
  </si>
  <si>
    <t>神奈川県</t>
    <rPh sb="0" eb="4">
      <t>カナガワケン</t>
    </rPh>
    <phoneticPr fontId="6"/>
  </si>
  <si>
    <t>シンガポール</t>
  </si>
  <si>
    <t>S53</t>
    <phoneticPr fontId="6"/>
  </si>
  <si>
    <t>企業誘致・国際ビジネス課</t>
    <rPh sb="0" eb="2">
      <t>キギョウ</t>
    </rPh>
    <rPh sb="2" eb="4">
      <t>ユウチ</t>
    </rPh>
    <rPh sb="5" eb="7">
      <t>コクサイ</t>
    </rPh>
    <rPh sb="11" eb="12">
      <t>カ</t>
    </rPh>
    <phoneticPr fontId="6"/>
  </si>
  <si>
    <t>外資系企業の誘致と県内中小企業の国際化支援を行うため、現地における迅速かつ的確な情報収集、現地政府機関や企業とのフェイス・トゥ・フェイスの協力・連携関係を築くため設置している。</t>
    <phoneticPr fontId="6"/>
  </si>
  <si>
    <t>① 海外企業等誘致プロモーション活動
② ビジネス交流会（商談会）等の企画・実施
③ 企業の現地活動支援
④ 経済情報等の収集及び提供
⑤ 貿易、投資等の照会に対する回答
⑥ 経済交流に関する連絡調整
⑦ 本県事業等に関する連絡調整</t>
    <phoneticPr fontId="6"/>
  </si>
  <si>
    <t>大連・神奈川経済貿易事務所</t>
    <rPh sb="0" eb="2">
      <t>ダイレン</t>
    </rPh>
    <rPh sb="3" eb="6">
      <t>カナガワ</t>
    </rPh>
    <rPh sb="6" eb="8">
      <t>ケイザイ</t>
    </rPh>
    <rPh sb="8" eb="10">
      <t>ボウエキ</t>
    </rPh>
    <rPh sb="10" eb="12">
      <t>ジム</t>
    </rPh>
    <rPh sb="12" eb="13">
      <t>ショ</t>
    </rPh>
    <phoneticPr fontId="6"/>
  </si>
  <si>
    <t>※関係団体への補助事業として運営</t>
    <rPh sb="1" eb="3">
      <t>カンケイ</t>
    </rPh>
    <rPh sb="3" eb="5">
      <t>ダンタイ</t>
    </rPh>
    <rPh sb="7" eb="9">
      <t>ホジョ</t>
    </rPh>
    <rPh sb="9" eb="11">
      <t>ジギョウ</t>
    </rPh>
    <rPh sb="14" eb="16">
      <t>ウンエイ</t>
    </rPh>
    <phoneticPr fontId="6"/>
  </si>
  <si>
    <t>新潟県</t>
    <rPh sb="0" eb="2">
      <t>ニイガタ</t>
    </rPh>
    <rPh sb="2" eb="3">
      <t>ケン</t>
    </rPh>
    <phoneticPr fontId="6"/>
  </si>
  <si>
    <t>新潟県大連経済事務所</t>
    <rPh sb="0" eb="3">
      <t>ニイガタケン</t>
    </rPh>
    <rPh sb="3" eb="5">
      <t>ダイレン</t>
    </rPh>
    <rPh sb="5" eb="7">
      <t>ケイザイ</t>
    </rPh>
    <rPh sb="7" eb="9">
      <t>ジム</t>
    </rPh>
    <rPh sb="9" eb="10">
      <t>ショ</t>
    </rPh>
    <phoneticPr fontId="6"/>
  </si>
  <si>
    <t>H8</t>
    <phoneticPr fontId="6"/>
  </si>
  <si>
    <t>国際課</t>
    <rPh sb="0" eb="3">
      <t>コクサイカ</t>
    </rPh>
    <phoneticPr fontId="6"/>
  </si>
  <si>
    <t>新潟県と中国の経済交流と国際物流の拡大を図り、中国との経済交流の橋渡しの役目を担う。</t>
    <phoneticPr fontId="6"/>
  </si>
  <si>
    <t>①新潟県内企業の活動展開の支援
②中国経済・産業情報の収集と発信
③港湾空港利用の拡大・促進
④経済交流への支援</t>
    <rPh sb="54" eb="56">
      <t>シエン</t>
    </rPh>
    <phoneticPr fontId="6"/>
  </si>
  <si>
    <t>http://www.niigata-dalian.com</t>
    <phoneticPr fontId="6"/>
  </si>
  <si>
    <t>新潟県ソウル事務所</t>
    <rPh sb="0" eb="3">
      <t>ニイガタケン</t>
    </rPh>
    <rPh sb="6" eb="8">
      <t>ジム</t>
    </rPh>
    <rPh sb="8" eb="9">
      <t>ショ</t>
    </rPh>
    <phoneticPr fontId="6"/>
  </si>
  <si>
    <t>新潟県と韓国との経済、観光、文化、スポーツなど様々な分野における交流活動を支援。</t>
    <phoneticPr fontId="6"/>
  </si>
  <si>
    <t>①新潟県内企業の活動展開の支援
②観光プロモーション
③港湾空港利用の拡大促進
④文化交流等の支援</t>
    <rPh sb="1" eb="3">
      <t>ニイガタ</t>
    </rPh>
    <rPh sb="8" eb="10">
      <t>カツドウ</t>
    </rPh>
    <rPh sb="10" eb="12">
      <t>テンカイ</t>
    </rPh>
    <rPh sb="28" eb="30">
      <t>コウワン</t>
    </rPh>
    <rPh sb="30" eb="32">
      <t>クウコウ</t>
    </rPh>
    <rPh sb="32" eb="34">
      <t>リヨウ</t>
    </rPh>
    <rPh sb="35" eb="37">
      <t>カクダイ</t>
    </rPh>
    <rPh sb="37" eb="39">
      <t>ソクシン</t>
    </rPh>
    <phoneticPr fontId="6"/>
  </si>
  <si>
    <t xml:space="preserve">http://www.niigata.or.kr/
</t>
    <phoneticPr fontId="6"/>
  </si>
  <si>
    <t>富山県</t>
    <rPh sb="0" eb="2">
      <t>トヤマ</t>
    </rPh>
    <rPh sb="2" eb="3">
      <t>ケン</t>
    </rPh>
    <phoneticPr fontId="6"/>
  </si>
  <si>
    <t>富山県大連事務所</t>
    <rPh sb="0" eb="3">
      <t>トヤマケン</t>
    </rPh>
    <rPh sb="3" eb="5">
      <t>ダイレン</t>
    </rPh>
    <rPh sb="5" eb="7">
      <t>ジム</t>
    </rPh>
    <rPh sb="7" eb="8">
      <t>ショ</t>
    </rPh>
    <phoneticPr fontId="6"/>
  </si>
  <si>
    <t>生活環境文化部
国際課</t>
    <rPh sb="0" eb="7">
      <t>セイカツカンキョウブンカブ</t>
    </rPh>
    <rPh sb="8" eb="10">
      <t>コクサイ</t>
    </rPh>
    <rPh sb="10" eb="11">
      <t>カ</t>
    </rPh>
    <phoneticPr fontId="6"/>
  </si>
  <si>
    <t>中国経済が著しく発展し、県内企業の中国進出、各種交流の拡大が進んでいるため、県の活動拠点を設け、各種交流活動を支援する。</t>
    <phoneticPr fontId="6"/>
  </si>
  <si>
    <t>・経済交流の推進
・各種交流事業への支援
・富山ファン倶楽部の活動                                                                              ・観光客誘致（国際観光の推進）</t>
    <phoneticPr fontId="6"/>
  </si>
  <si>
    <t>http://www.tic-toyama.or.jp/dalian/</t>
    <phoneticPr fontId="6"/>
  </si>
  <si>
    <t>富山県</t>
    <rPh sb="0" eb="3">
      <t>トヤマケン</t>
    </rPh>
    <phoneticPr fontId="7"/>
  </si>
  <si>
    <t>富山県上海サポートデスク</t>
    <rPh sb="0" eb="3">
      <t>トヤマケン</t>
    </rPh>
    <rPh sb="3" eb="5">
      <t>シャンハイ</t>
    </rPh>
    <phoneticPr fontId="7"/>
  </si>
  <si>
    <t>機関等派遣（ジェック経営コンサルタント）</t>
    <rPh sb="0" eb="2">
      <t>キカン</t>
    </rPh>
    <rPh sb="2" eb="3">
      <t>トウ</t>
    </rPh>
    <rPh sb="3" eb="5">
      <t>ハケン</t>
    </rPh>
    <rPh sb="10" eb="12">
      <t>ケイエイ</t>
    </rPh>
    <phoneticPr fontId="7"/>
  </si>
  <si>
    <t>観光誘客、販路・市場開拓、現地事情調査、最新情報の発信等のため</t>
    <rPh sb="0" eb="2">
      <t>カンコウ</t>
    </rPh>
    <rPh sb="2" eb="4">
      <t>ユウキャク</t>
    </rPh>
    <rPh sb="5" eb="7">
      <t>ハンロ</t>
    </rPh>
    <rPh sb="8" eb="10">
      <t>シジョウ</t>
    </rPh>
    <rPh sb="10" eb="12">
      <t>カイタク</t>
    </rPh>
    <rPh sb="13" eb="15">
      <t>ゲンチ</t>
    </rPh>
    <rPh sb="15" eb="17">
      <t>ジジョウ</t>
    </rPh>
    <rPh sb="17" eb="19">
      <t>チョウサ</t>
    </rPh>
    <rPh sb="20" eb="22">
      <t>サイシン</t>
    </rPh>
    <rPh sb="22" eb="24">
      <t>ジョウホウ</t>
    </rPh>
    <rPh sb="25" eb="27">
      <t>ハッシン</t>
    </rPh>
    <rPh sb="27" eb="28">
      <t>トウ</t>
    </rPh>
    <phoneticPr fontId="7"/>
  </si>
  <si>
    <t>・現地の情報収集
・県産品販路拡大支援
・県観光情報の発信</t>
    <rPh sb="1" eb="3">
      <t>ゲンチ</t>
    </rPh>
    <rPh sb="4" eb="6">
      <t>ジョウホウ</t>
    </rPh>
    <rPh sb="6" eb="8">
      <t>シュウシュウ</t>
    </rPh>
    <rPh sb="10" eb="11">
      <t>ケン</t>
    </rPh>
    <rPh sb="11" eb="13">
      <t>サンピン</t>
    </rPh>
    <rPh sb="13" eb="15">
      <t>ハンロ</t>
    </rPh>
    <rPh sb="15" eb="17">
      <t>カクダイ</t>
    </rPh>
    <rPh sb="17" eb="19">
      <t>シエン</t>
    </rPh>
    <rPh sb="21" eb="22">
      <t>ケン</t>
    </rPh>
    <rPh sb="22" eb="24">
      <t>カンコウ</t>
    </rPh>
    <rPh sb="24" eb="26">
      <t>ジョウホウ</t>
    </rPh>
    <rPh sb="27" eb="29">
      <t>ハッシン</t>
    </rPh>
    <phoneticPr fontId="7"/>
  </si>
  <si>
    <t>新型コロナウイルス感染症などの影響により、現在職員の派遣を見合わせ中</t>
    <rPh sb="23" eb="25">
      <t>ショクイン</t>
    </rPh>
    <phoneticPr fontId="7"/>
  </si>
  <si>
    <t>石川県</t>
    <rPh sb="0" eb="3">
      <t>イシカワケン</t>
    </rPh>
    <phoneticPr fontId="7"/>
  </si>
  <si>
    <t>石川県</t>
    <rPh sb="0" eb="3">
      <t>イシカワケン</t>
    </rPh>
    <phoneticPr fontId="6"/>
  </si>
  <si>
    <t>日中経済協会共同事務所</t>
    <rPh sb="0" eb="2">
      <t>ニッチュウ</t>
    </rPh>
    <rPh sb="2" eb="4">
      <t>ケイザイ</t>
    </rPh>
    <rPh sb="4" eb="6">
      <t>キョウカイ</t>
    </rPh>
    <rPh sb="6" eb="8">
      <t>キョウドウ</t>
    </rPh>
    <rPh sb="8" eb="10">
      <t>ジム</t>
    </rPh>
    <rPh sb="10" eb="11">
      <t>ショ</t>
    </rPh>
    <phoneticPr fontId="6"/>
  </si>
  <si>
    <t>上海</t>
    <phoneticPr fontId="7"/>
  </si>
  <si>
    <t>上海</t>
    <phoneticPr fontId="6"/>
  </si>
  <si>
    <t>機関等派遣
（日中経済協会）</t>
    <rPh sb="0" eb="2">
      <t>キカン</t>
    </rPh>
    <rPh sb="2" eb="3">
      <t>トウ</t>
    </rPh>
    <rPh sb="3" eb="5">
      <t>ハケン</t>
    </rPh>
    <rPh sb="7" eb="9">
      <t>ニッチュウ</t>
    </rPh>
    <rPh sb="9" eb="11">
      <t>ケイザイ</t>
    </rPh>
    <rPh sb="11" eb="13">
      <t>キョウカイ</t>
    </rPh>
    <phoneticPr fontId="6"/>
  </si>
  <si>
    <t>H9</t>
    <phoneticPr fontId="6"/>
  </si>
  <si>
    <t>産業政策課</t>
    <rPh sb="0" eb="2">
      <t>サンギョウ</t>
    </rPh>
    <rPh sb="2" eb="4">
      <t>セイサク</t>
    </rPh>
    <rPh sb="4" eb="5">
      <t>カ</t>
    </rPh>
    <phoneticPr fontId="7"/>
  </si>
  <si>
    <t>産業政策課</t>
    <rPh sb="0" eb="2">
      <t>サンギョウ</t>
    </rPh>
    <rPh sb="2" eb="4">
      <t>セイサク</t>
    </rPh>
    <rPh sb="4" eb="5">
      <t>カ</t>
    </rPh>
    <phoneticPr fontId="6"/>
  </si>
  <si>
    <t>中国への県内企業の関心の高さを背景に、現地の投資環境等に関する最新情報を提供することを目的に設置。近年は中国市場への販路開拓支援を推進。</t>
    <phoneticPr fontId="6"/>
  </si>
  <si>
    <t>・販路開拓支援
・法律制度等現地情報の提供
・県人会運営など</t>
    <phoneticPr fontId="6"/>
  </si>
  <si>
    <t>http://www.pref.ishikawa.lg.jp/syoko/kaigai/shanghai.html</t>
    <phoneticPr fontId="6"/>
  </si>
  <si>
    <t>H9にジェトロ共同事務所として開設。H25に現事務所へ移転。</t>
    <rPh sb="7" eb="9">
      <t>キョウドウ</t>
    </rPh>
    <rPh sb="9" eb="11">
      <t>ジム</t>
    </rPh>
    <rPh sb="11" eb="12">
      <t>ショ</t>
    </rPh>
    <rPh sb="15" eb="17">
      <t>カイセツ</t>
    </rPh>
    <rPh sb="22" eb="23">
      <t>ゲン</t>
    </rPh>
    <rPh sb="23" eb="25">
      <t>ジム</t>
    </rPh>
    <rPh sb="25" eb="26">
      <t>ショ</t>
    </rPh>
    <rPh sb="27" eb="29">
      <t>イテン</t>
    </rPh>
    <phoneticPr fontId="7"/>
  </si>
  <si>
    <t>機関等派遣
（ＪＥＴＲＯ）</t>
    <rPh sb="0" eb="2">
      <t>キカン</t>
    </rPh>
    <rPh sb="2" eb="3">
      <t>トウ</t>
    </rPh>
    <rPh sb="3" eb="5">
      <t>ハケン</t>
    </rPh>
    <phoneticPr fontId="7"/>
  </si>
  <si>
    <t>東南アジアの中心であるシンガポールにおいて、県内企業への情報提供を行うことを目的に設置。便宜供与や進出支援に加え、販路開拓を推進。</t>
    <rPh sb="0" eb="2">
      <t>トウナン</t>
    </rPh>
    <rPh sb="6" eb="8">
      <t>チュウシン</t>
    </rPh>
    <rPh sb="22" eb="24">
      <t>ケンナイ</t>
    </rPh>
    <rPh sb="24" eb="26">
      <t>キギョウ</t>
    </rPh>
    <rPh sb="28" eb="30">
      <t>ジョウホウ</t>
    </rPh>
    <rPh sb="30" eb="32">
      <t>テイキョウ</t>
    </rPh>
    <rPh sb="33" eb="34">
      <t>オコナ</t>
    </rPh>
    <rPh sb="38" eb="40">
      <t>モクテキ</t>
    </rPh>
    <rPh sb="41" eb="43">
      <t>セッチ</t>
    </rPh>
    <rPh sb="44" eb="46">
      <t>ベンギ</t>
    </rPh>
    <rPh sb="46" eb="48">
      <t>キョウヨ</t>
    </rPh>
    <rPh sb="49" eb="51">
      <t>シンシュツ</t>
    </rPh>
    <rPh sb="51" eb="53">
      <t>シエン</t>
    </rPh>
    <rPh sb="54" eb="55">
      <t>クワ</t>
    </rPh>
    <rPh sb="57" eb="59">
      <t>ハンロ</t>
    </rPh>
    <rPh sb="59" eb="61">
      <t>カイタク</t>
    </rPh>
    <rPh sb="62" eb="64">
      <t>スイシン</t>
    </rPh>
    <phoneticPr fontId="7"/>
  </si>
  <si>
    <t>・販路開拓支援
・法律制度等現地情報の提供など</t>
    <phoneticPr fontId="6"/>
  </si>
  <si>
    <t>http://www.pref.ishikawa.lg.jp/syoko/kaigai/singapore.html</t>
    <phoneticPr fontId="7"/>
  </si>
  <si>
    <t>福井県</t>
    <rPh sb="0" eb="2">
      <t>フクイ</t>
    </rPh>
    <rPh sb="2" eb="3">
      <t>ケン</t>
    </rPh>
    <phoneticPr fontId="6"/>
  </si>
  <si>
    <t>福井県上海事務所</t>
    <rPh sb="0" eb="3">
      <t>フクイケン</t>
    </rPh>
    <rPh sb="3" eb="5">
      <t>シャンハイ</t>
    </rPh>
    <rPh sb="5" eb="7">
      <t>ジム</t>
    </rPh>
    <rPh sb="7" eb="8">
      <t>ショ</t>
    </rPh>
    <phoneticPr fontId="6"/>
  </si>
  <si>
    <t>H11</t>
    <phoneticPr fontId="6"/>
  </si>
  <si>
    <t>国際経済課</t>
    <rPh sb="0" eb="2">
      <t>コクサイ</t>
    </rPh>
    <rPh sb="2" eb="4">
      <t>ケイザイ</t>
    </rPh>
    <rPh sb="4" eb="5">
      <t>カ</t>
    </rPh>
    <phoneticPr fontId="6"/>
  </si>
  <si>
    <t>県内企業の海外拠点設置や新規販路開拓の支援、現地情報の収集や観光客誘致等のため</t>
    <rPh sb="5" eb="7">
      <t>カイガイ</t>
    </rPh>
    <rPh sb="7" eb="9">
      <t>キョテン</t>
    </rPh>
    <rPh sb="9" eb="11">
      <t>セッチ</t>
    </rPh>
    <rPh sb="12" eb="14">
      <t>シンキ</t>
    </rPh>
    <rPh sb="14" eb="16">
      <t>ハンロ</t>
    </rPh>
    <rPh sb="16" eb="18">
      <t>カイタク</t>
    </rPh>
    <rPh sb="22" eb="24">
      <t>ゲンチ</t>
    </rPh>
    <rPh sb="24" eb="26">
      <t>ジョウホウ</t>
    </rPh>
    <rPh sb="27" eb="29">
      <t>シュウシュウ</t>
    </rPh>
    <rPh sb="33" eb="35">
      <t>ユウチ</t>
    </rPh>
    <rPh sb="35" eb="36">
      <t>トウ</t>
    </rPh>
    <phoneticPr fontId="6"/>
  </si>
  <si>
    <t>（進出支援）
進出や法人設立手続のサポート、工業団地等の紹介、現地アテンド 等
（販路開拓支援）
市場情報、バイヤー情報、制度情報などの収集・提供、バイヤーの紹介、マッチング支援、簡易市場調査、展示会出展支援、バイヤー招聘、現地商談会開催　等
（観光客誘致）
旅行代理店等に対する営業・情報発信、教育旅行誘致、旅行博への出展　等
（グローバル人材の育成・確保）
産官学連携による現地大学等との連携　等</t>
    <phoneticPr fontId="6"/>
  </si>
  <si>
    <t>https://www.pref.fukui.lg.jp/doc/kokusai/economy/shanhai-center.html</t>
    <phoneticPr fontId="6"/>
  </si>
  <si>
    <t>ふくいバンコクビジネスサポートセンター</t>
    <phoneticPr fontId="6"/>
  </si>
  <si>
    <t>タイ</t>
    <phoneticPr fontId="6"/>
  </si>
  <si>
    <t>福井銀行</t>
    <rPh sb="0" eb="2">
      <t>フクイ</t>
    </rPh>
    <rPh sb="2" eb="4">
      <t>ギンコウ</t>
    </rPh>
    <phoneticPr fontId="7"/>
  </si>
  <si>
    <t>H26</t>
    <phoneticPr fontId="6"/>
  </si>
  <si>
    <t>（進出支援）
進出や法人設立手続のサポート、工業団地等の紹介、現地アテンド 等
（販路開拓支援）
市場情報、バイヤー情報、制度情報などの収集・提供、バイヤーの紹介、マッチング支援、簡易市場調査、展示会出展支援、バイヤー招聘、現地商談会開催　等
（観光客誘致）
旅行代理店等に対する営業・情報発信、教育旅行誘致、旅行博への出展　等
（グローバル人材の育成・確保）
産官学連携による現地大学等との連携　等</t>
    <rPh sb="109" eb="111">
      <t>ショウヘイ</t>
    </rPh>
    <rPh sb="112" eb="114">
      <t>ゲンチ</t>
    </rPh>
    <rPh sb="114" eb="117">
      <t>ショウダンカイ</t>
    </rPh>
    <rPh sb="117" eb="119">
      <t>カイサイ</t>
    </rPh>
    <rPh sb="120" eb="121">
      <t>トウ</t>
    </rPh>
    <rPh sb="148" eb="150">
      <t>キョウイク</t>
    </rPh>
    <rPh sb="150" eb="152">
      <t>リョコウ</t>
    </rPh>
    <rPh sb="152" eb="154">
      <t>ユウチ</t>
    </rPh>
    <rPh sb="155" eb="157">
      <t>リョコウ</t>
    </rPh>
    <rPh sb="157" eb="158">
      <t>ハク</t>
    </rPh>
    <rPh sb="160" eb="162">
      <t>シュッテン</t>
    </rPh>
    <rPh sb="189" eb="191">
      <t>ゲンチ</t>
    </rPh>
    <rPh sb="193" eb="194">
      <t>トウ</t>
    </rPh>
    <phoneticPr fontId="6"/>
  </si>
  <si>
    <t>http://www.fukuibank.co.jp/bangkok/</t>
    <phoneticPr fontId="7"/>
  </si>
  <si>
    <t>H26.11設置</t>
    <rPh sb="6" eb="8">
      <t>セッチ</t>
    </rPh>
    <phoneticPr fontId="7"/>
  </si>
  <si>
    <t>福井県</t>
    <rPh sb="0" eb="3">
      <t>フクイケン</t>
    </rPh>
    <phoneticPr fontId="7"/>
  </si>
  <si>
    <t>福井県米国観光レップ</t>
    <rPh sb="0" eb="3">
      <t>フクイケン</t>
    </rPh>
    <rPh sb="3" eb="5">
      <t>ベイコク</t>
    </rPh>
    <rPh sb="5" eb="7">
      <t>カンコウ</t>
    </rPh>
    <phoneticPr fontId="7"/>
  </si>
  <si>
    <t>株式会社三扇堂</t>
    <phoneticPr fontId="7"/>
  </si>
  <si>
    <t>観光誘客課</t>
    <rPh sb="0" eb="2">
      <t>カンコウ</t>
    </rPh>
    <rPh sb="2" eb="5">
      <t>ユウキャクカ</t>
    </rPh>
    <phoneticPr fontId="7"/>
  </si>
  <si>
    <t>米国訪日市場において、本県の知名度、プレゼンス等の向上を図り、本県への誘客を図るため。</t>
    <rPh sb="2" eb="4">
      <t>ホウニチ</t>
    </rPh>
    <rPh sb="4" eb="6">
      <t>シジョウ</t>
    </rPh>
    <rPh sb="11" eb="13">
      <t>ホンケン</t>
    </rPh>
    <rPh sb="14" eb="17">
      <t>チメイド</t>
    </rPh>
    <rPh sb="23" eb="24">
      <t>ナド</t>
    </rPh>
    <rPh sb="25" eb="27">
      <t>コウジョウ</t>
    </rPh>
    <rPh sb="28" eb="29">
      <t>ハカ</t>
    </rPh>
    <rPh sb="31" eb="33">
      <t>ホンケン</t>
    </rPh>
    <rPh sb="35" eb="37">
      <t>ユウキャク</t>
    </rPh>
    <rPh sb="38" eb="39">
      <t>ハカ</t>
    </rPh>
    <phoneticPr fontId="7"/>
  </si>
  <si>
    <t xml:space="preserve">・米国市場の情報収集および旅行会社向け営業活動  
・個人旅行者向けの情報発信  
・招聘旅行手配  
・県および県観光連盟へのサポート </t>
    <rPh sb="57" eb="58">
      <t>ケン</t>
    </rPh>
    <phoneticPr fontId="7"/>
  </si>
  <si>
    <t>R4.6設置</t>
    <rPh sb="4" eb="6">
      <t>セッチ</t>
    </rPh>
    <phoneticPr fontId="7"/>
  </si>
  <si>
    <t>山梨県</t>
    <rPh sb="0" eb="3">
      <t>ヤマナシケン</t>
    </rPh>
    <phoneticPr fontId="6"/>
  </si>
  <si>
    <t>山梨県中国ビジネスサポートデスク</t>
    <rPh sb="0" eb="3">
      <t>ヤマナシケン</t>
    </rPh>
    <rPh sb="3" eb="5">
      <t>チュウゴク</t>
    </rPh>
    <phoneticPr fontId="6"/>
  </si>
  <si>
    <t>株式会社マイツ</t>
    <rPh sb="0" eb="4">
      <t>カブシキガイシャ</t>
    </rPh>
    <phoneticPr fontId="7"/>
  </si>
  <si>
    <t>成長産業推進課</t>
    <rPh sb="0" eb="7">
      <t>セイチョウサンギョウスイシンカ</t>
    </rPh>
    <phoneticPr fontId="6"/>
  </si>
  <si>
    <t>県内企業の海外展開支援</t>
    <rPh sb="0" eb="2">
      <t>ケンナイ</t>
    </rPh>
    <rPh sb="2" eb="4">
      <t>キギョウ</t>
    </rPh>
    <rPh sb="5" eb="7">
      <t>カイガイ</t>
    </rPh>
    <rPh sb="7" eb="9">
      <t>テンカイ</t>
    </rPh>
    <rPh sb="9" eb="11">
      <t>シエン</t>
    </rPh>
    <phoneticPr fontId="6"/>
  </si>
  <si>
    <t>①オンライン商談会開催に係る地方政府や企業との交渉・調整業務
②個別企業の現地営業代行支援
③指導・助言・相談業務
④中国実務セミナー運営業務
⑤その他（進出企業サポート、販路開拓支援等）</t>
    <rPh sb="6" eb="9">
      <t>ショウダンカイ</t>
    </rPh>
    <rPh sb="9" eb="11">
      <t>カイサイ</t>
    </rPh>
    <rPh sb="12" eb="13">
      <t>カカ</t>
    </rPh>
    <rPh sb="14" eb="16">
      <t>チホウ</t>
    </rPh>
    <rPh sb="16" eb="18">
      <t>セイフ</t>
    </rPh>
    <rPh sb="19" eb="21">
      <t>キギョウ</t>
    </rPh>
    <rPh sb="23" eb="25">
      <t>コウショウ</t>
    </rPh>
    <rPh sb="26" eb="30">
      <t>チョウセイギョウム</t>
    </rPh>
    <rPh sb="32" eb="36">
      <t>コベツキギョウ</t>
    </rPh>
    <rPh sb="37" eb="39">
      <t>ゲンチ</t>
    </rPh>
    <rPh sb="39" eb="41">
      <t>エイギョウ</t>
    </rPh>
    <rPh sb="41" eb="43">
      <t>ダイコウ</t>
    </rPh>
    <rPh sb="43" eb="45">
      <t>シエン</t>
    </rPh>
    <rPh sb="47" eb="49">
      <t>シドウ</t>
    </rPh>
    <rPh sb="50" eb="52">
      <t>ジョゲン</t>
    </rPh>
    <rPh sb="53" eb="57">
      <t>ソウダンギョウム</t>
    </rPh>
    <rPh sb="59" eb="61">
      <t>チュウゴク</t>
    </rPh>
    <rPh sb="61" eb="63">
      <t>ジツム</t>
    </rPh>
    <rPh sb="67" eb="71">
      <t>ウンエイギョウム</t>
    </rPh>
    <rPh sb="75" eb="76">
      <t>タ</t>
    </rPh>
    <rPh sb="77" eb="79">
      <t>シンシュツ</t>
    </rPh>
    <rPh sb="79" eb="81">
      <t>キギョウ</t>
    </rPh>
    <rPh sb="86" eb="88">
      <t>ハンロ</t>
    </rPh>
    <rPh sb="88" eb="90">
      <t>カイタク</t>
    </rPh>
    <rPh sb="90" eb="92">
      <t>シエン</t>
    </rPh>
    <rPh sb="92" eb="93">
      <t>トウ</t>
    </rPh>
    <phoneticPr fontId="7"/>
  </si>
  <si>
    <t>長野県</t>
    <rPh sb="0" eb="3">
      <t>ナガノケン</t>
    </rPh>
    <phoneticPr fontId="6"/>
  </si>
  <si>
    <t>長野県上海駐在員事務所</t>
    <rPh sb="0" eb="3">
      <t>ナガノケン</t>
    </rPh>
    <rPh sb="3" eb="5">
      <t>シャンハイ</t>
    </rPh>
    <rPh sb="5" eb="8">
      <t>チュウザイイン</t>
    </rPh>
    <rPh sb="8" eb="10">
      <t>ジム</t>
    </rPh>
    <rPh sb="10" eb="11">
      <t>ショ</t>
    </rPh>
    <phoneticPr fontId="6"/>
  </si>
  <si>
    <t>H7</t>
    <phoneticPr fontId="6"/>
  </si>
  <si>
    <t>産業政策課</t>
    <rPh sb="0" eb="5">
      <t>サンギョウセイサクカ</t>
    </rPh>
    <phoneticPr fontId="6"/>
  </si>
  <si>
    <t>県内企業に対して、中国を中心に貿易取引の斡旋、経済・投資動向等に関する情報提供を行うことにより、投資・貿易等、海外展開に対する支援を行うため。</t>
    <phoneticPr fontId="6"/>
  </si>
  <si>
    <t>・受発注のための県関係企業間、現地企業との引合、斡旋
・経済・貿易・投資環境等に関する情報収集・提供
・県内産業、観光の紹介宣伝
・見本市への参加支援
・国際交流の促進</t>
    <phoneticPr fontId="6"/>
  </si>
  <si>
    <t>https://www.pref.nagano.lg.jp/sansei/sangyo/kokusai/kanren/chuzain.html</t>
  </si>
  <si>
    <t>長野県シンガポール駐在員</t>
    <rPh sb="0" eb="3">
      <t>ナガノケン</t>
    </rPh>
    <rPh sb="9" eb="12">
      <t>チュウザイイン</t>
    </rPh>
    <phoneticPr fontId="6"/>
  </si>
  <si>
    <t>機関等派遣
（CLAIR）</t>
    <rPh sb="0" eb="2">
      <t>キカン</t>
    </rPh>
    <rPh sb="2" eb="3">
      <t>トウ</t>
    </rPh>
    <rPh sb="3" eb="5">
      <t>ハケン</t>
    </rPh>
    <phoneticPr fontId="6"/>
  </si>
  <si>
    <t>県内企業に対して、東南アジア、インドを中心に貿易取引の斡旋、経済・投資動向等に関する情報提供を行うことにより、投資・貿易等、海外展開に対する支援を行うため。</t>
    <rPh sb="9" eb="11">
      <t>トウナン</t>
    </rPh>
    <phoneticPr fontId="6"/>
  </si>
  <si>
    <t>静岡県</t>
    <rPh sb="0" eb="2">
      <t>シズオカ</t>
    </rPh>
    <rPh sb="2" eb="3">
      <t>ケン</t>
    </rPh>
    <phoneticPr fontId="15"/>
  </si>
  <si>
    <t>東南アジア駐在員事務所</t>
    <rPh sb="0" eb="2">
      <t>トウナン</t>
    </rPh>
    <rPh sb="5" eb="8">
      <t>チュウザイイン</t>
    </rPh>
    <rPh sb="8" eb="10">
      <t>ジム</t>
    </rPh>
    <rPh sb="10" eb="11">
      <t>ショ</t>
    </rPh>
    <phoneticPr fontId="15"/>
  </si>
  <si>
    <t>独自事務所</t>
    <rPh sb="0" eb="2">
      <t>ドクジ</t>
    </rPh>
    <rPh sb="2" eb="5">
      <t>ジムショ</t>
    </rPh>
    <phoneticPr fontId="15"/>
  </si>
  <si>
    <t>S63</t>
  </si>
  <si>
    <t>地域外交課</t>
    <rPh sb="0" eb="2">
      <t>チイキ</t>
    </rPh>
    <rPh sb="2" eb="4">
      <t>ガイコウ</t>
    </rPh>
    <rPh sb="4" eb="5">
      <t>カ</t>
    </rPh>
    <phoneticPr fontId="15"/>
  </si>
  <si>
    <t>1985年プラザ合意以降の急激な円高に伴う県内中小企業による海外展開を支援する。
併せて、観光、文化、教育分野の交流促進を通じ、東南アジアの活力の取込みを図る。
・S63～H25.5 JETRO共同事務所
・H25.6～　独自事務所</t>
    <rPh sb="97" eb="99">
      <t>キョウドウ</t>
    </rPh>
    <rPh sb="99" eb="101">
      <t>ジム</t>
    </rPh>
    <rPh sb="101" eb="102">
      <t>ショ</t>
    </rPh>
    <rPh sb="111" eb="113">
      <t>ドクジ</t>
    </rPh>
    <rPh sb="113" eb="115">
      <t>ジム</t>
    </rPh>
    <rPh sb="115" eb="116">
      <t>ショ</t>
    </rPh>
    <phoneticPr fontId="15"/>
  </si>
  <si>
    <t>・海外情報の収集及び提供
・県内企業の海外ビジネス活動の支援
・農林水産品及び同加工品の海外市場開拓の支援
・観光客等の誘客
・海外企業の誘致・投資の促進
・富士山静岡空港定期便、チャーター便就航の促進
・国際交流関係事業の促進</t>
    <rPh sb="1" eb="3">
      <t>カイガイ</t>
    </rPh>
    <rPh sb="3" eb="5">
      <t>ジョウホウ</t>
    </rPh>
    <rPh sb="6" eb="8">
      <t>シュウシュウ</t>
    </rPh>
    <rPh sb="8" eb="9">
      <t>オヨ</t>
    </rPh>
    <rPh sb="10" eb="12">
      <t>テイキョウ</t>
    </rPh>
    <rPh sb="14" eb="16">
      <t>ケンナイ</t>
    </rPh>
    <rPh sb="16" eb="18">
      <t>キギョウ</t>
    </rPh>
    <rPh sb="19" eb="21">
      <t>カイガイ</t>
    </rPh>
    <rPh sb="25" eb="27">
      <t>カツドウ</t>
    </rPh>
    <rPh sb="28" eb="30">
      <t>シエン</t>
    </rPh>
    <rPh sb="32" eb="34">
      <t>ノウリン</t>
    </rPh>
    <rPh sb="34" eb="36">
      <t>スイサン</t>
    </rPh>
    <rPh sb="36" eb="37">
      <t>ヒン</t>
    </rPh>
    <rPh sb="37" eb="38">
      <t>オヨ</t>
    </rPh>
    <rPh sb="39" eb="40">
      <t>ドウ</t>
    </rPh>
    <rPh sb="40" eb="43">
      <t>カコウヒン</t>
    </rPh>
    <rPh sb="44" eb="48">
      <t>カイガイシジョウ</t>
    </rPh>
    <rPh sb="48" eb="50">
      <t>カイタク</t>
    </rPh>
    <rPh sb="51" eb="53">
      <t>シエン</t>
    </rPh>
    <rPh sb="55" eb="58">
      <t>カンコウキャク</t>
    </rPh>
    <rPh sb="58" eb="59">
      <t>トウ</t>
    </rPh>
    <rPh sb="60" eb="62">
      <t>ユウキャク</t>
    </rPh>
    <rPh sb="64" eb="66">
      <t>カイガイ</t>
    </rPh>
    <rPh sb="66" eb="68">
      <t>キギョウ</t>
    </rPh>
    <rPh sb="69" eb="71">
      <t>ユウチ</t>
    </rPh>
    <rPh sb="72" eb="74">
      <t>トウシ</t>
    </rPh>
    <rPh sb="75" eb="77">
      <t>ソクシン</t>
    </rPh>
    <rPh sb="79" eb="82">
      <t>フジサン</t>
    </rPh>
    <rPh sb="82" eb="84">
      <t>シズオカ</t>
    </rPh>
    <rPh sb="84" eb="86">
      <t>クウコウ</t>
    </rPh>
    <rPh sb="86" eb="89">
      <t>テイキビン</t>
    </rPh>
    <rPh sb="95" eb="96">
      <t>ビン</t>
    </rPh>
    <rPh sb="96" eb="98">
      <t>シュウコウ</t>
    </rPh>
    <rPh sb="99" eb="101">
      <t>ソクシン</t>
    </rPh>
    <rPh sb="103" eb="105">
      <t>コクサイ</t>
    </rPh>
    <rPh sb="105" eb="107">
      <t>コウリュウ</t>
    </rPh>
    <rPh sb="107" eb="109">
      <t>カンケイ</t>
    </rPh>
    <rPh sb="109" eb="111">
      <t>ジギョウ</t>
    </rPh>
    <rPh sb="112" eb="114">
      <t>ソクシン</t>
    </rPh>
    <phoneticPr fontId="15"/>
  </si>
  <si>
    <t>https://www.shizuoka.sg</t>
  </si>
  <si>
    <t>中国駐在員事務所</t>
    <rPh sb="0" eb="2">
      <t>チュウゴク</t>
    </rPh>
    <rPh sb="2" eb="5">
      <t>チュウザイイン</t>
    </rPh>
    <rPh sb="5" eb="7">
      <t>ジム</t>
    </rPh>
    <rPh sb="7" eb="8">
      <t>ショ</t>
    </rPh>
    <phoneticPr fontId="15"/>
  </si>
  <si>
    <t>中国</t>
    <rPh sb="0" eb="2">
      <t>チュウゴク</t>
    </rPh>
    <phoneticPr fontId="15"/>
  </si>
  <si>
    <t>H6</t>
  </si>
  <si>
    <t>経済成長が著しく、企業の進出が顕著な中国における本県企業の活動を支援する。</t>
  </si>
  <si>
    <t>・県内企業の海外展開に対する現地での支援
・海外企業の誘致・投資の促進
・浙江省との交流推進
・北京市等政府関係機関、経済団体等との人的ネットワーク強化による協力関係構築
・富士山静岡空港との海外路線維持・拡大のための現地での活動
・観光客、ビジネス客等の誘客、本県広報
・県産品のＰＲ・販路拡大、商標監視</t>
    <rPh sb="1" eb="3">
      <t>ケンナイ</t>
    </rPh>
    <rPh sb="3" eb="5">
      <t>キギョウ</t>
    </rPh>
    <rPh sb="6" eb="8">
      <t>カイガイ</t>
    </rPh>
    <rPh sb="8" eb="10">
      <t>テンカイ</t>
    </rPh>
    <rPh sb="11" eb="12">
      <t>タイ</t>
    </rPh>
    <rPh sb="14" eb="16">
      <t>ゲンチ</t>
    </rPh>
    <rPh sb="18" eb="20">
      <t>シエン</t>
    </rPh>
    <rPh sb="22" eb="24">
      <t>カイガイ</t>
    </rPh>
    <rPh sb="24" eb="26">
      <t>キギョウ</t>
    </rPh>
    <rPh sb="27" eb="29">
      <t>ユウチ</t>
    </rPh>
    <rPh sb="30" eb="32">
      <t>トウシ</t>
    </rPh>
    <rPh sb="33" eb="35">
      <t>ソクシン</t>
    </rPh>
    <rPh sb="37" eb="40">
      <t>セッコウショウ</t>
    </rPh>
    <rPh sb="42" eb="44">
      <t>コウリュウ</t>
    </rPh>
    <rPh sb="44" eb="46">
      <t>スイシン</t>
    </rPh>
    <rPh sb="48" eb="50">
      <t>ペキン</t>
    </rPh>
    <rPh sb="50" eb="51">
      <t>シ</t>
    </rPh>
    <rPh sb="51" eb="52">
      <t>トウ</t>
    </rPh>
    <rPh sb="52" eb="54">
      <t>セイフ</t>
    </rPh>
    <rPh sb="54" eb="56">
      <t>カンケイ</t>
    </rPh>
    <rPh sb="56" eb="58">
      <t>キカン</t>
    </rPh>
    <rPh sb="59" eb="61">
      <t>ケイザイ</t>
    </rPh>
    <rPh sb="61" eb="63">
      <t>ダンタイ</t>
    </rPh>
    <rPh sb="63" eb="64">
      <t>トウ</t>
    </rPh>
    <rPh sb="66" eb="68">
      <t>ジンテキ</t>
    </rPh>
    <rPh sb="74" eb="76">
      <t>キョウカ</t>
    </rPh>
    <rPh sb="79" eb="81">
      <t>キョウリョク</t>
    </rPh>
    <rPh sb="81" eb="83">
      <t>カンケイ</t>
    </rPh>
    <rPh sb="83" eb="85">
      <t>コウチク</t>
    </rPh>
    <rPh sb="87" eb="90">
      <t>フジサン</t>
    </rPh>
    <rPh sb="90" eb="92">
      <t>シズオカ</t>
    </rPh>
    <rPh sb="92" eb="94">
      <t>クウコウ</t>
    </rPh>
    <rPh sb="96" eb="98">
      <t>カイガイ</t>
    </rPh>
    <rPh sb="98" eb="100">
      <t>ロセン</t>
    </rPh>
    <rPh sb="100" eb="102">
      <t>イジ</t>
    </rPh>
    <rPh sb="103" eb="105">
      <t>カクダイ</t>
    </rPh>
    <rPh sb="109" eb="111">
      <t>ゲンチ</t>
    </rPh>
    <rPh sb="113" eb="115">
      <t>カツドウ</t>
    </rPh>
    <rPh sb="117" eb="120">
      <t>カンコウキャク</t>
    </rPh>
    <rPh sb="125" eb="126">
      <t>キャク</t>
    </rPh>
    <rPh sb="126" eb="127">
      <t>トウ</t>
    </rPh>
    <rPh sb="128" eb="130">
      <t>ユウキャク</t>
    </rPh>
    <rPh sb="131" eb="133">
      <t>ホンケン</t>
    </rPh>
    <rPh sb="133" eb="135">
      <t>コウホウ</t>
    </rPh>
    <rPh sb="137" eb="140">
      <t>ケンサンヒン</t>
    </rPh>
    <rPh sb="144" eb="146">
      <t>ハンロ</t>
    </rPh>
    <rPh sb="146" eb="148">
      <t>カクダイ</t>
    </rPh>
    <rPh sb="149" eb="151">
      <t>ショウヒョウ</t>
    </rPh>
    <rPh sb="151" eb="153">
      <t>カンシ</t>
    </rPh>
    <phoneticPr fontId="15"/>
  </si>
  <si>
    <t>http://www.shizuokash.com/</t>
  </si>
  <si>
    <t>韓国駐在員事務所</t>
    <rPh sb="0" eb="2">
      <t>カンコク</t>
    </rPh>
    <rPh sb="2" eb="5">
      <t>チュウザイイン</t>
    </rPh>
    <rPh sb="5" eb="7">
      <t>ジム</t>
    </rPh>
    <rPh sb="7" eb="8">
      <t>ショ</t>
    </rPh>
    <phoneticPr fontId="15"/>
  </si>
  <si>
    <t>H19</t>
  </si>
  <si>
    <t>富士山静岡空港開港の利活用促進とインバウンド増加のため、仁川空港定期便維持と利用拡大、新規就航促進、本県観光商品造成支援等により、本県の知名度向上及び韓国との交流促進を図る。
併せて、本県の地域外交展開上の重点国に位置付けているモンゴル国との交流促進を図る。</t>
    <rPh sb="10" eb="11">
      <t>リ</t>
    </rPh>
    <rPh sb="11" eb="13">
      <t>カツヨウ</t>
    </rPh>
    <rPh sb="13" eb="15">
      <t>ソクシン</t>
    </rPh>
    <rPh sb="22" eb="24">
      <t>ゾウカ</t>
    </rPh>
    <rPh sb="88" eb="89">
      <t>アワ</t>
    </rPh>
    <rPh sb="92" eb="94">
      <t>ホンケン</t>
    </rPh>
    <phoneticPr fontId="15"/>
  </si>
  <si>
    <t>・富士山静岡空港路線の再開のための現地活動
・観光客及びビジネス客等の誘客促進並びに相互交流人口拡大策の実施
・物産展への参加、オンラインＰＲ等による県産品のＰＲ及び商談機会の構築
・政府関係機関や経済団体、要人等との人的ネットワーク強化による協力関係構築　　　　　　　　　　　　　　　　　　　　　　　　　　　　　　　　　　　　　　　　　　　　　　　　　　　　　　　　　　　　　　　　　　　・共同商品の開発、民間外交支援事業、防災交流等実施に係る忠清南道等との調整
・現地大学との交流を通じた本県の認知度向上</t>
    <rPh sb="1" eb="4">
      <t>フジサン</t>
    </rPh>
    <rPh sb="4" eb="6">
      <t>シズオカ</t>
    </rPh>
    <rPh sb="6" eb="8">
      <t>クウコウ</t>
    </rPh>
    <rPh sb="8" eb="10">
      <t>ロセン</t>
    </rPh>
    <rPh sb="11" eb="13">
      <t>サイカイ</t>
    </rPh>
    <rPh sb="17" eb="19">
      <t>ゲンチ</t>
    </rPh>
    <rPh sb="19" eb="21">
      <t>カツドウ</t>
    </rPh>
    <rPh sb="23" eb="26">
      <t>カンコウキャク</t>
    </rPh>
    <rPh sb="26" eb="27">
      <t>オヨ</t>
    </rPh>
    <rPh sb="32" eb="33">
      <t>キャク</t>
    </rPh>
    <rPh sb="33" eb="34">
      <t>トウ</t>
    </rPh>
    <rPh sb="35" eb="37">
      <t>ユウキャク</t>
    </rPh>
    <rPh sb="37" eb="39">
      <t>ソクシン</t>
    </rPh>
    <rPh sb="39" eb="40">
      <t>ナラ</t>
    </rPh>
    <rPh sb="42" eb="44">
      <t>ソウゴ</t>
    </rPh>
    <rPh sb="44" eb="46">
      <t>コウリュウ</t>
    </rPh>
    <rPh sb="46" eb="48">
      <t>ジンコウ</t>
    </rPh>
    <rPh sb="48" eb="51">
      <t>カクダイサク</t>
    </rPh>
    <rPh sb="52" eb="54">
      <t>ジッシ</t>
    </rPh>
    <rPh sb="56" eb="58">
      <t>ブッサン</t>
    </rPh>
    <rPh sb="58" eb="59">
      <t>テン</t>
    </rPh>
    <rPh sb="61" eb="63">
      <t>サンカ</t>
    </rPh>
    <rPh sb="71" eb="72">
      <t>トウ</t>
    </rPh>
    <rPh sb="75" eb="78">
      <t>ケンサンヒン</t>
    </rPh>
    <rPh sb="81" eb="82">
      <t>オヨ</t>
    </rPh>
    <rPh sb="83" eb="85">
      <t>ショウダン</t>
    </rPh>
    <rPh sb="85" eb="87">
      <t>キカイ</t>
    </rPh>
    <rPh sb="88" eb="90">
      <t>コウチク</t>
    </rPh>
    <rPh sb="92" eb="94">
      <t>セイフ</t>
    </rPh>
    <rPh sb="94" eb="96">
      <t>カンケイ</t>
    </rPh>
    <rPh sb="96" eb="98">
      <t>キカン</t>
    </rPh>
    <rPh sb="99" eb="101">
      <t>ケイザイ</t>
    </rPh>
    <rPh sb="101" eb="103">
      <t>ダンタイ</t>
    </rPh>
    <rPh sb="104" eb="106">
      <t>ヨウジン</t>
    </rPh>
    <rPh sb="106" eb="107">
      <t>トウ</t>
    </rPh>
    <rPh sb="109" eb="111">
      <t>ジンテキ</t>
    </rPh>
    <rPh sb="117" eb="119">
      <t>キョウカ</t>
    </rPh>
    <rPh sb="122" eb="124">
      <t>キョウリョク</t>
    </rPh>
    <rPh sb="124" eb="126">
      <t>カンケイ</t>
    </rPh>
    <rPh sb="126" eb="128">
      <t>コウチク</t>
    </rPh>
    <rPh sb="196" eb="198">
      <t>キョウドウ</t>
    </rPh>
    <rPh sb="198" eb="200">
      <t>ショウヒン</t>
    </rPh>
    <rPh sb="201" eb="203">
      <t>カイハツ</t>
    </rPh>
    <rPh sb="204" eb="206">
      <t>ミンカン</t>
    </rPh>
    <rPh sb="206" eb="208">
      <t>ガイコウ</t>
    </rPh>
    <rPh sb="208" eb="210">
      <t>シエン</t>
    </rPh>
    <rPh sb="210" eb="212">
      <t>ジギョウ</t>
    </rPh>
    <rPh sb="213" eb="215">
      <t>ボウサイ</t>
    </rPh>
    <rPh sb="215" eb="217">
      <t>コウリュウ</t>
    </rPh>
    <rPh sb="217" eb="218">
      <t>トウ</t>
    </rPh>
    <rPh sb="218" eb="220">
      <t>ジッシ</t>
    </rPh>
    <rPh sb="221" eb="222">
      <t>カカ</t>
    </rPh>
    <rPh sb="223" eb="224">
      <t>チュウ</t>
    </rPh>
    <rPh sb="224" eb="225">
      <t>キヨ</t>
    </rPh>
    <rPh sb="225" eb="226">
      <t>ミナミ</t>
    </rPh>
    <rPh sb="226" eb="227">
      <t>ミチ</t>
    </rPh>
    <rPh sb="227" eb="228">
      <t>トウ</t>
    </rPh>
    <rPh sb="230" eb="232">
      <t>チョウセイ</t>
    </rPh>
    <rPh sb="234" eb="236">
      <t>ゲンチ</t>
    </rPh>
    <rPh sb="236" eb="238">
      <t>ダイガク</t>
    </rPh>
    <rPh sb="240" eb="242">
      <t>コウリュウ</t>
    </rPh>
    <rPh sb="243" eb="244">
      <t>ツウ</t>
    </rPh>
    <rPh sb="246" eb="248">
      <t>ホンケン</t>
    </rPh>
    <rPh sb="249" eb="252">
      <t>ニンチド</t>
    </rPh>
    <rPh sb="252" eb="254">
      <t>コウジョウ</t>
    </rPh>
    <phoneticPr fontId="15"/>
  </si>
  <si>
    <t>http://shizuokaseoul.com/</t>
  </si>
  <si>
    <t>台湾駐在員事務所</t>
    <rPh sb="0" eb="2">
      <t>タイワン</t>
    </rPh>
    <rPh sb="2" eb="5">
      <t>チュウザイイン</t>
    </rPh>
    <rPh sb="5" eb="7">
      <t>ジム</t>
    </rPh>
    <rPh sb="7" eb="8">
      <t>ショ</t>
    </rPh>
    <phoneticPr fontId="15"/>
  </si>
  <si>
    <t>台湾</t>
    <rPh sb="0" eb="2">
      <t>タイワン</t>
    </rPh>
    <phoneticPr fontId="15"/>
  </si>
  <si>
    <t>台北</t>
    <rPh sb="0" eb="2">
      <t>タイペイ</t>
    </rPh>
    <phoneticPr fontId="15"/>
  </si>
  <si>
    <t>H25</t>
  </si>
  <si>
    <t>台湾全土を対象に、通年にわたり観光誘客、民間団体間の交流などの促進により、将来的な定期便デイリー化を通じ交流人口の拡大を図る。</t>
    <rPh sb="60" eb="61">
      <t>ハカ</t>
    </rPh>
    <phoneticPr fontId="15"/>
  </si>
  <si>
    <t>・観光、文化、教育、経済、防災等の各分野における交流促進
・静岡空港と台湾との定期便増便に向けた取組
・県内市町の台湾との交流支援
・県産品プロモーションをはじめとする販路開拓・販路拡大支援　　　　　　　　　　　　　　　　　　　　　　　　　　　　　　　　　　　　　　　　　　　　　　　　　　　　　　　　　　　　　　　　　　　　・イベントへの出展やホームページなどを通じた本県広報</t>
    <rPh sb="1" eb="3">
      <t>カンコウ</t>
    </rPh>
    <rPh sb="4" eb="6">
      <t>ブンカ</t>
    </rPh>
    <rPh sb="7" eb="9">
      <t>キョウイク</t>
    </rPh>
    <rPh sb="10" eb="12">
      <t>ケイザイ</t>
    </rPh>
    <rPh sb="13" eb="15">
      <t>ボウサイ</t>
    </rPh>
    <rPh sb="15" eb="16">
      <t>トウ</t>
    </rPh>
    <rPh sb="17" eb="20">
      <t>カクブンヤ</t>
    </rPh>
    <rPh sb="24" eb="26">
      <t>コウリュウ</t>
    </rPh>
    <rPh sb="26" eb="28">
      <t>ソクシン</t>
    </rPh>
    <rPh sb="30" eb="32">
      <t>シズオカ</t>
    </rPh>
    <rPh sb="32" eb="34">
      <t>クウコウ</t>
    </rPh>
    <rPh sb="35" eb="37">
      <t>タイワン</t>
    </rPh>
    <rPh sb="39" eb="42">
      <t>テイキビン</t>
    </rPh>
    <rPh sb="42" eb="44">
      <t>ゾウビン</t>
    </rPh>
    <rPh sb="45" eb="46">
      <t>ム</t>
    </rPh>
    <rPh sb="48" eb="50">
      <t>トリクミ</t>
    </rPh>
    <rPh sb="52" eb="54">
      <t>ケンナイ</t>
    </rPh>
    <rPh sb="54" eb="56">
      <t>シマチ</t>
    </rPh>
    <rPh sb="57" eb="59">
      <t>タイワン</t>
    </rPh>
    <rPh sb="61" eb="63">
      <t>コウリュウ</t>
    </rPh>
    <rPh sb="63" eb="65">
      <t>シエン</t>
    </rPh>
    <rPh sb="67" eb="70">
      <t>ケンサンヒン</t>
    </rPh>
    <rPh sb="84" eb="86">
      <t>ハンロ</t>
    </rPh>
    <rPh sb="86" eb="88">
      <t>カイタク</t>
    </rPh>
    <rPh sb="89" eb="91">
      <t>ハンロ</t>
    </rPh>
    <rPh sb="91" eb="93">
      <t>カクダイ</t>
    </rPh>
    <rPh sb="93" eb="95">
      <t>シエン</t>
    </rPh>
    <rPh sb="170" eb="172">
      <t>シュッテン</t>
    </rPh>
    <rPh sb="182" eb="183">
      <t>ツウ</t>
    </rPh>
    <rPh sb="185" eb="187">
      <t>ホンケン</t>
    </rPh>
    <rPh sb="187" eb="189">
      <t>コウホウ</t>
    </rPh>
    <phoneticPr fontId="15"/>
  </si>
  <si>
    <t>http://www.shizuoka.org.tw/</t>
  </si>
  <si>
    <t>愛知県</t>
    <rPh sb="0" eb="3">
      <t>アイチケン</t>
    </rPh>
    <phoneticPr fontId="7"/>
  </si>
  <si>
    <t>愛知県</t>
    <rPh sb="0" eb="3">
      <t>アイチケン</t>
    </rPh>
    <phoneticPr fontId="6"/>
  </si>
  <si>
    <t>愛知県上海産業情報センター</t>
    <rPh sb="0" eb="3">
      <t>アイチケン</t>
    </rPh>
    <rPh sb="3" eb="5">
      <t>シャンハイ</t>
    </rPh>
    <rPh sb="5" eb="7">
      <t>サンギョウ</t>
    </rPh>
    <rPh sb="7" eb="9">
      <t>ジョウホウ</t>
    </rPh>
    <phoneticPr fontId="6"/>
  </si>
  <si>
    <t>独自事務所（あいち産業振興機構）</t>
    <rPh sb="0" eb="2">
      <t>ドクジ</t>
    </rPh>
    <rPh sb="2" eb="4">
      <t>ジム</t>
    </rPh>
    <rPh sb="4" eb="5">
      <t>ショ</t>
    </rPh>
    <rPh sb="9" eb="11">
      <t>サンギョウ</t>
    </rPh>
    <rPh sb="11" eb="13">
      <t>シンコウ</t>
    </rPh>
    <rPh sb="13" eb="15">
      <t>キコウ</t>
    </rPh>
    <phoneticPr fontId="6"/>
  </si>
  <si>
    <t>産業立地通商課</t>
    <rPh sb="0" eb="2">
      <t>サンギョウ</t>
    </rPh>
    <rPh sb="2" eb="4">
      <t>リッチ</t>
    </rPh>
    <rPh sb="4" eb="6">
      <t>ツウショウ</t>
    </rPh>
    <rPh sb="6" eb="7">
      <t>カ</t>
    </rPh>
    <phoneticPr fontId="6"/>
  </si>
  <si>
    <t>東アジア地域と本県の経済交流を一層強化するための拠点として設置。県内中小企業の海外事業活動支援、外国企業誘致、観光客誘致などを行う。</t>
    <rPh sb="0" eb="1">
      <t>ヒガシ</t>
    </rPh>
    <rPh sb="4" eb="6">
      <t>チイキ</t>
    </rPh>
    <rPh sb="7" eb="8">
      <t>ホン</t>
    </rPh>
    <rPh sb="8" eb="9">
      <t>ケン</t>
    </rPh>
    <rPh sb="48" eb="50">
      <t>ガイコク</t>
    </rPh>
    <rPh sb="50" eb="52">
      <t>キギョウ</t>
    </rPh>
    <rPh sb="52" eb="54">
      <t>ユウチ</t>
    </rPh>
    <phoneticPr fontId="6"/>
  </si>
  <si>
    <t>県内中小企業海外事業活動支援
　　情報収集・情報提供
　　進出企業支援
対内投資促進
　　投資セミナーへの参加
　　有望企業の発堀
　　企業訪問個別ＰＲ
外客誘致促進
　　観光展等への出展
　　旅行代理店等へのＰＲ</t>
    <rPh sb="45" eb="47">
      <t>トウシ</t>
    </rPh>
    <rPh sb="53" eb="55">
      <t>サンカ</t>
    </rPh>
    <phoneticPr fontId="6"/>
  </si>
  <si>
    <t>http://www.pref.aichi.jp/ricchitsusho/gaikoku/center.html</t>
    <phoneticPr fontId="6"/>
  </si>
  <si>
    <t>愛知県サポートデスク（中国江蘇省）</t>
    <rPh sb="0" eb="3">
      <t>アイチケン</t>
    </rPh>
    <rPh sb="11" eb="13">
      <t>チュウゴク</t>
    </rPh>
    <rPh sb="13" eb="15">
      <t>コウソ</t>
    </rPh>
    <rPh sb="15" eb="16">
      <t>ショウ</t>
    </rPh>
    <phoneticPr fontId="6"/>
  </si>
  <si>
    <t>蘇州</t>
    <rPh sb="0" eb="2">
      <t>ソシュウ</t>
    </rPh>
    <phoneticPr fontId="7"/>
  </si>
  <si>
    <t>株式会社名南経営コンサルティング</t>
    <rPh sb="0" eb="4">
      <t>カブシキガイシャ</t>
    </rPh>
    <rPh sb="4" eb="6">
      <t>メイナン</t>
    </rPh>
    <rPh sb="6" eb="8">
      <t>ケイエイ</t>
    </rPh>
    <phoneticPr fontId="7"/>
  </si>
  <si>
    <t>本県と中国・江蘇省との経済連携の一環として、江蘇省で事業を展開する既進出県内企業及び今後江蘇省への進出を検討する県内企業を現地で支援するため。</t>
    <rPh sb="0" eb="2">
      <t>ホンケン</t>
    </rPh>
    <rPh sb="3" eb="5">
      <t>チュウゴク</t>
    </rPh>
    <rPh sb="6" eb="8">
      <t>コウソ</t>
    </rPh>
    <rPh sb="8" eb="9">
      <t>ショウ</t>
    </rPh>
    <rPh sb="11" eb="13">
      <t>ケイザイ</t>
    </rPh>
    <rPh sb="13" eb="15">
      <t>レンケイ</t>
    </rPh>
    <rPh sb="16" eb="18">
      <t>イッカン</t>
    </rPh>
    <rPh sb="22" eb="24">
      <t>コウソ</t>
    </rPh>
    <rPh sb="24" eb="25">
      <t>ショウ</t>
    </rPh>
    <rPh sb="26" eb="28">
      <t>ジギョウ</t>
    </rPh>
    <rPh sb="29" eb="31">
      <t>テンカイ</t>
    </rPh>
    <rPh sb="33" eb="34">
      <t>スデ</t>
    </rPh>
    <rPh sb="34" eb="36">
      <t>シンシュツ</t>
    </rPh>
    <rPh sb="36" eb="38">
      <t>ケンナイ</t>
    </rPh>
    <rPh sb="38" eb="40">
      <t>キギョウ</t>
    </rPh>
    <rPh sb="40" eb="41">
      <t>オヨ</t>
    </rPh>
    <rPh sb="42" eb="44">
      <t>コンゴ</t>
    </rPh>
    <rPh sb="44" eb="46">
      <t>コウソ</t>
    </rPh>
    <rPh sb="46" eb="47">
      <t>ショウ</t>
    </rPh>
    <rPh sb="49" eb="51">
      <t>シンシュツ</t>
    </rPh>
    <rPh sb="52" eb="54">
      <t>ケントウ</t>
    </rPh>
    <rPh sb="56" eb="58">
      <t>ケンナイ</t>
    </rPh>
    <rPh sb="58" eb="60">
      <t>キギョウ</t>
    </rPh>
    <rPh sb="61" eb="63">
      <t>ゲンチ</t>
    </rPh>
    <rPh sb="64" eb="66">
      <t>シエン</t>
    </rPh>
    <phoneticPr fontId="6"/>
  </si>
  <si>
    <t>意見交換会等を通じた愛知県進出企業間のネットワーク形成
政府との定期協議による情報収集・企業側の要望伝達
進出企業からの相談対応</t>
    <rPh sb="0" eb="2">
      <t>イケン</t>
    </rPh>
    <rPh sb="2" eb="5">
      <t>コウカンカイ</t>
    </rPh>
    <rPh sb="5" eb="6">
      <t>トウ</t>
    </rPh>
    <rPh sb="7" eb="8">
      <t>ツウ</t>
    </rPh>
    <rPh sb="10" eb="13">
      <t>アイチケン</t>
    </rPh>
    <rPh sb="13" eb="15">
      <t>シンシュツ</t>
    </rPh>
    <rPh sb="15" eb="18">
      <t>キギョウカン</t>
    </rPh>
    <rPh sb="25" eb="27">
      <t>ケイセイ</t>
    </rPh>
    <rPh sb="28" eb="30">
      <t>セイフ</t>
    </rPh>
    <rPh sb="32" eb="34">
      <t>テイキ</t>
    </rPh>
    <rPh sb="34" eb="36">
      <t>キョウギ</t>
    </rPh>
    <rPh sb="39" eb="41">
      <t>ジョウホウ</t>
    </rPh>
    <rPh sb="41" eb="43">
      <t>シュウシュウ</t>
    </rPh>
    <rPh sb="44" eb="47">
      <t>キギョウガワ</t>
    </rPh>
    <rPh sb="48" eb="50">
      <t>ヨウボウ</t>
    </rPh>
    <rPh sb="50" eb="52">
      <t>デンタツ</t>
    </rPh>
    <rPh sb="53" eb="55">
      <t>シンシュツ</t>
    </rPh>
    <rPh sb="55" eb="57">
      <t>キギョウ</t>
    </rPh>
    <rPh sb="60" eb="62">
      <t>ソウダン</t>
    </rPh>
    <rPh sb="62" eb="64">
      <t>タイオウ</t>
    </rPh>
    <phoneticPr fontId="6"/>
  </si>
  <si>
    <t>https://www.pref.aichi.jp/soshiki/ricchitsusho/0000049163.html</t>
    <phoneticPr fontId="6"/>
  </si>
  <si>
    <t>愛知県サポートデスク（ベトナム）</t>
    <rPh sb="0" eb="3">
      <t>アイチケン</t>
    </rPh>
    <phoneticPr fontId="6"/>
  </si>
  <si>
    <t>ハノイ</t>
    <phoneticPr fontId="7"/>
  </si>
  <si>
    <t>ハノイ</t>
    <phoneticPr fontId="6"/>
  </si>
  <si>
    <t>ベトナム計画投資省外国投資庁北部投資促進センター</t>
    <rPh sb="4" eb="6">
      <t>ケイカク</t>
    </rPh>
    <rPh sb="6" eb="8">
      <t>トウシ</t>
    </rPh>
    <rPh sb="8" eb="9">
      <t>ショウ</t>
    </rPh>
    <rPh sb="9" eb="11">
      <t>ガイコク</t>
    </rPh>
    <rPh sb="11" eb="13">
      <t>トウシ</t>
    </rPh>
    <rPh sb="13" eb="14">
      <t>チョウ</t>
    </rPh>
    <rPh sb="14" eb="16">
      <t>ホクブ</t>
    </rPh>
    <rPh sb="16" eb="18">
      <t>トウシ</t>
    </rPh>
    <rPh sb="18" eb="20">
      <t>ソクシン</t>
    </rPh>
    <phoneticPr fontId="7"/>
  </si>
  <si>
    <t>本県とベトナム政府計画投資省との経済連携の一環として、計画投資省と連携のもと、ベトナムで事業を展開する既進出県内企業及び今後ベトナムへの進出を検討する県内企業を現地で支援するため。</t>
    <rPh sb="0" eb="2">
      <t>ホンケン</t>
    </rPh>
    <rPh sb="7" eb="9">
      <t>セイフ</t>
    </rPh>
    <rPh sb="9" eb="11">
      <t>ケイカク</t>
    </rPh>
    <rPh sb="11" eb="13">
      <t>トウシ</t>
    </rPh>
    <rPh sb="13" eb="14">
      <t>ショウ</t>
    </rPh>
    <rPh sb="16" eb="18">
      <t>ケイザイ</t>
    </rPh>
    <rPh sb="18" eb="20">
      <t>レンケイ</t>
    </rPh>
    <rPh sb="21" eb="23">
      <t>イッカン</t>
    </rPh>
    <rPh sb="27" eb="29">
      <t>ケイカク</t>
    </rPh>
    <rPh sb="29" eb="31">
      <t>トウシ</t>
    </rPh>
    <rPh sb="31" eb="32">
      <t>ショウ</t>
    </rPh>
    <rPh sb="33" eb="35">
      <t>レンケイ</t>
    </rPh>
    <rPh sb="44" eb="46">
      <t>ジギョウ</t>
    </rPh>
    <rPh sb="47" eb="49">
      <t>テンカイ</t>
    </rPh>
    <rPh sb="51" eb="52">
      <t>スデ</t>
    </rPh>
    <rPh sb="52" eb="54">
      <t>シンシュツ</t>
    </rPh>
    <rPh sb="54" eb="56">
      <t>ケンナイ</t>
    </rPh>
    <rPh sb="56" eb="58">
      <t>キギョウ</t>
    </rPh>
    <rPh sb="58" eb="59">
      <t>オヨ</t>
    </rPh>
    <rPh sb="60" eb="62">
      <t>コンゴ</t>
    </rPh>
    <rPh sb="68" eb="70">
      <t>シンシュツ</t>
    </rPh>
    <rPh sb="71" eb="73">
      <t>ケントウ</t>
    </rPh>
    <rPh sb="75" eb="77">
      <t>ケンナイ</t>
    </rPh>
    <rPh sb="77" eb="79">
      <t>キギョウ</t>
    </rPh>
    <rPh sb="80" eb="82">
      <t>ゲンチ</t>
    </rPh>
    <rPh sb="83" eb="85">
      <t>シエン</t>
    </rPh>
    <phoneticPr fontId="6"/>
  </si>
  <si>
    <t>https://www.pref.aichi.jp/soshiki/ricchitsusho/0000049161.html</t>
    <phoneticPr fontId="6"/>
  </si>
  <si>
    <t>JETRO共同事務所
（愛知県バンコク産業情報センター）</t>
    <rPh sb="12" eb="15">
      <t>アイチケン</t>
    </rPh>
    <rPh sb="19" eb="21">
      <t>サンギョウ</t>
    </rPh>
    <rPh sb="21" eb="23">
      <t>ジョウホウ</t>
    </rPh>
    <phoneticPr fontId="6"/>
  </si>
  <si>
    <t>東南アジア、南アジア地域と本県の経済交流を一層強化するための拠点として設置。県内中小企業の海外事業活動支援、外国企業誘致、観光客誘致などを行う。</t>
    <rPh sb="0" eb="2">
      <t>トウナン</t>
    </rPh>
    <rPh sb="6" eb="7">
      <t>ミナミ</t>
    </rPh>
    <rPh sb="10" eb="12">
      <t>チイキ</t>
    </rPh>
    <rPh sb="13" eb="14">
      <t>ナカモト</t>
    </rPh>
    <rPh sb="14" eb="15">
      <t>ケン</t>
    </rPh>
    <rPh sb="54" eb="56">
      <t>ガイコク</t>
    </rPh>
    <rPh sb="56" eb="58">
      <t>キギョウ</t>
    </rPh>
    <rPh sb="58" eb="60">
      <t>ユウチ</t>
    </rPh>
    <rPh sb="61" eb="64">
      <t>カンコウキャク</t>
    </rPh>
    <phoneticPr fontId="6"/>
  </si>
  <si>
    <t>インド愛知デスク</t>
    <rPh sb="3" eb="5">
      <t>アイチ</t>
    </rPh>
    <phoneticPr fontId="7"/>
  </si>
  <si>
    <t>インド</t>
    <phoneticPr fontId="7"/>
  </si>
  <si>
    <t>ニューデリー</t>
    <phoneticPr fontId="7"/>
  </si>
  <si>
    <t>松田綜合法律事務所</t>
    <rPh sb="0" eb="2">
      <t>マツダ</t>
    </rPh>
    <rPh sb="2" eb="4">
      <t>ソウゴウ</t>
    </rPh>
    <rPh sb="4" eb="6">
      <t>ホウリツ</t>
    </rPh>
    <rPh sb="6" eb="8">
      <t>ジム</t>
    </rPh>
    <rPh sb="8" eb="9">
      <t>ショ</t>
    </rPh>
    <phoneticPr fontId="7"/>
  </si>
  <si>
    <t>本県知事とインド・モディ首相との合意に基づき、インドで事業を展開する既進出県内企業及び今後インドへの進出を検討する県内企業を現地で支援するため。</t>
    <rPh sb="2" eb="4">
      <t>チジ</t>
    </rPh>
    <rPh sb="12" eb="14">
      <t>シュショウ</t>
    </rPh>
    <rPh sb="16" eb="18">
      <t>ゴウイ</t>
    </rPh>
    <rPh sb="19" eb="20">
      <t>モト</t>
    </rPh>
    <phoneticPr fontId="7"/>
  </si>
  <si>
    <t>意見交換会等を通じた愛知県進出企業間のネットワーク形成
政府訪問による情報収集・企業側の要望伝達
進出企業からの相談対応
インドから日本への技能実習生に係る調整、ＰＲ</t>
    <rPh sb="0" eb="2">
      <t>イケン</t>
    </rPh>
    <rPh sb="2" eb="5">
      <t>コウカンカイ</t>
    </rPh>
    <rPh sb="5" eb="6">
      <t>トウ</t>
    </rPh>
    <rPh sb="7" eb="8">
      <t>ツウ</t>
    </rPh>
    <rPh sb="10" eb="13">
      <t>アイチケン</t>
    </rPh>
    <rPh sb="13" eb="15">
      <t>シンシュツ</t>
    </rPh>
    <rPh sb="15" eb="18">
      <t>キギョウカン</t>
    </rPh>
    <rPh sb="25" eb="27">
      <t>ケイセイ</t>
    </rPh>
    <rPh sb="28" eb="30">
      <t>セイフ</t>
    </rPh>
    <rPh sb="30" eb="32">
      <t>ホウモン</t>
    </rPh>
    <rPh sb="35" eb="37">
      <t>ジョウホウ</t>
    </rPh>
    <rPh sb="37" eb="39">
      <t>シュウシュウ</t>
    </rPh>
    <rPh sb="40" eb="42">
      <t>キギョウ</t>
    </rPh>
    <rPh sb="42" eb="43">
      <t>ガワ</t>
    </rPh>
    <rPh sb="44" eb="46">
      <t>ヨウボウ</t>
    </rPh>
    <rPh sb="46" eb="48">
      <t>デンタツ</t>
    </rPh>
    <rPh sb="49" eb="51">
      <t>シンシュツ</t>
    </rPh>
    <rPh sb="51" eb="53">
      <t>キギョウ</t>
    </rPh>
    <rPh sb="56" eb="58">
      <t>ソウダン</t>
    </rPh>
    <rPh sb="58" eb="60">
      <t>タイオウ</t>
    </rPh>
    <rPh sb="66" eb="68">
      <t>ニホン</t>
    </rPh>
    <rPh sb="70" eb="72">
      <t>ギノウ</t>
    </rPh>
    <rPh sb="72" eb="75">
      <t>ジッシュウセイ</t>
    </rPh>
    <rPh sb="76" eb="77">
      <t>カカワ</t>
    </rPh>
    <rPh sb="78" eb="80">
      <t>チョウセイ</t>
    </rPh>
    <phoneticPr fontId="6"/>
  </si>
  <si>
    <t>http://www.pref.aichi.jp/soshiki/ricchitsusho/aichidesk-india.html</t>
    <phoneticPr fontId="7"/>
  </si>
  <si>
    <t>愛知県インドネシアサポートデスク</t>
    <rPh sb="0" eb="3">
      <t>アイチケン</t>
    </rPh>
    <phoneticPr fontId="7"/>
  </si>
  <si>
    <t>太陽グラントソントン・アドバイザーズ株式会社</t>
    <rPh sb="0" eb="2">
      <t>タイヨウ</t>
    </rPh>
    <rPh sb="18" eb="22">
      <t>カブシキガイシャ</t>
    </rPh>
    <phoneticPr fontId="7"/>
  </si>
  <si>
    <t>本県とインドネシア経済担当調整大臣府との経済連携の一環として、インドネシアで事業を展開する既進出県内企業及び今後インドネシアへの進出を検討する県内企業を現地で支援するため。</t>
    <rPh sb="0" eb="2">
      <t>ホンケン</t>
    </rPh>
    <rPh sb="9" eb="18">
      <t>ケイザイタントウチョウセイダイジンフ</t>
    </rPh>
    <rPh sb="20" eb="22">
      <t>ケイザイ</t>
    </rPh>
    <rPh sb="22" eb="24">
      <t>レンケイ</t>
    </rPh>
    <rPh sb="25" eb="27">
      <t>イッカン</t>
    </rPh>
    <rPh sb="38" eb="40">
      <t>ジギョウ</t>
    </rPh>
    <rPh sb="41" eb="43">
      <t>テンカイ</t>
    </rPh>
    <rPh sb="45" eb="46">
      <t>スデ</t>
    </rPh>
    <rPh sb="46" eb="48">
      <t>シンシュツ</t>
    </rPh>
    <rPh sb="48" eb="50">
      <t>ケンナイ</t>
    </rPh>
    <rPh sb="50" eb="52">
      <t>キギョウ</t>
    </rPh>
    <rPh sb="52" eb="53">
      <t>オヨ</t>
    </rPh>
    <rPh sb="54" eb="56">
      <t>コンゴ</t>
    </rPh>
    <rPh sb="64" eb="66">
      <t>シンシュツ</t>
    </rPh>
    <rPh sb="67" eb="69">
      <t>ケントウ</t>
    </rPh>
    <rPh sb="71" eb="73">
      <t>ケンナイ</t>
    </rPh>
    <rPh sb="73" eb="75">
      <t>キギョウ</t>
    </rPh>
    <rPh sb="76" eb="78">
      <t>ゲンチ</t>
    </rPh>
    <rPh sb="79" eb="81">
      <t>シエン</t>
    </rPh>
    <phoneticPr fontId="6"/>
  </si>
  <si>
    <t>意見交換会等を通じた愛知県進出企業間のネットワーク形成
メルマガ等による現地ビジネス情報の提供
進出企業からの相談対応</t>
    <rPh sb="0" eb="2">
      <t>イケン</t>
    </rPh>
    <rPh sb="2" eb="5">
      <t>コウカンカイ</t>
    </rPh>
    <rPh sb="5" eb="6">
      <t>トウ</t>
    </rPh>
    <rPh sb="7" eb="8">
      <t>ツウ</t>
    </rPh>
    <rPh sb="10" eb="13">
      <t>アイチケン</t>
    </rPh>
    <rPh sb="13" eb="15">
      <t>シンシュツ</t>
    </rPh>
    <rPh sb="15" eb="18">
      <t>キギョウカン</t>
    </rPh>
    <rPh sb="25" eb="27">
      <t>ケイセイ</t>
    </rPh>
    <rPh sb="32" eb="33">
      <t>トウ</t>
    </rPh>
    <rPh sb="36" eb="38">
      <t>ゲンチ</t>
    </rPh>
    <rPh sb="42" eb="44">
      <t>ジョウホウ</t>
    </rPh>
    <rPh sb="45" eb="47">
      <t>テイキョウ</t>
    </rPh>
    <rPh sb="48" eb="50">
      <t>シンシュツ</t>
    </rPh>
    <rPh sb="50" eb="52">
      <t>キギョウ</t>
    </rPh>
    <rPh sb="55" eb="57">
      <t>ソウダン</t>
    </rPh>
    <rPh sb="57" eb="59">
      <t>タイオウ</t>
    </rPh>
    <phoneticPr fontId="6"/>
  </si>
  <si>
    <t>https://www.pref.aichi.jp/soshiki/ricchitsusho/indonesiasupportdesk.html</t>
    <phoneticPr fontId="7"/>
  </si>
  <si>
    <t>三重県</t>
    <rPh sb="0" eb="3">
      <t>ミエケン</t>
    </rPh>
    <phoneticPr fontId="7"/>
  </si>
  <si>
    <t>台湾プロモーション現地レップ</t>
    <rPh sb="0" eb="2">
      <t>タイワン</t>
    </rPh>
    <rPh sb="9" eb="11">
      <t>ゲンチ</t>
    </rPh>
    <phoneticPr fontId="7"/>
  </si>
  <si>
    <t>誠亞國際有限公司</t>
    <phoneticPr fontId="7"/>
  </si>
  <si>
    <t>雇用経済部観光局海外誘客課</t>
    <rPh sb="0" eb="2">
      <t>コヨウ</t>
    </rPh>
    <rPh sb="2" eb="4">
      <t>ケイザイ</t>
    </rPh>
    <rPh sb="4" eb="5">
      <t>ブ</t>
    </rPh>
    <rPh sb="5" eb="8">
      <t>カンコウキョク</t>
    </rPh>
    <rPh sb="8" eb="10">
      <t>カイガイ</t>
    </rPh>
    <rPh sb="10" eb="12">
      <t>ユウキャク</t>
    </rPh>
    <rPh sb="12" eb="13">
      <t>カ</t>
    </rPh>
    <phoneticPr fontId="7"/>
  </si>
  <si>
    <t>海外市場の情報収集や、現地情勢を踏まえたセールス活動など、適時適切なプロモーションを展開するため、現地にレップ（営業代理人）を設置</t>
    <rPh sb="0" eb="2">
      <t>カイガイ</t>
    </rPh>
    <rPh sb="2" eb="4">
      <t>シジョウ</t>
    </rPh>
    <rPh sb="5" eb="7">
      <t>ジョウホウ</t>
    </rPh>
    <rPh sb="7" eb="9">
      <t>シュウシュウ</t>
    </rPh>
    <rPh sb="11" eb="13">
      <t>ゲンチ</t>
    </rPh>
    <rPh sb="13" eb="15">
      <t>ジョウセイ</t>
    </rPh>
    <rPh sb="16" eb="17">
      <t>フ</t>
    </rPh>
    <rPh sb="24" eb="26">
      <t>カツドウ</t>
    </rPh>
    <rPh sb="29" eb="31">
      <t>テキジ</t>
    </rPh>
    <rPh sb="31" eb="33">
      <t>テキセツ</t>
    </rPh>
    <rPh sb="42" eb="44">
      <t>テンカイ</t>
    </rPh>
    <rPh sb="49" eb="51">
      <t>ゲンチ</t>
    </rPh>
    <rPh sb="56" eb="58">
      <t>エイギョウ</t>
    </rPh>
    <rPh sb="58" eb="61">
      <t>ダイリニン</t>
    </rPh>
    <rPh sb="63" eb="65">
      <t>セッチ</t>
    </rPh>
    <phoneticPr fontId="7"/>
  </si>
  <si>
    <t>・現地旅行会社へのセールス
・現地旅行会社向け観光情報セミナーの開催
・ＦＩＴ向け情報発信イベントの実施
・現地メディア向け情報発信</t>
    <rPh sb="1" eb="3">
      <t>ゲンチ</t>
    </rPh>
    <rPh sb="15" eb="17">
      <t>ゲンチ</t>
    </rPh>
    <rPh sb="17" eb="19">
      <t>リョコウ</t>
    </rPh>
    <rPh sb="19" eb="21">
      <t>ガイシャ</t>
    </rPh>
    <rPh sb="21" eb="22">
      <t>ム</t>
    </rPh>
    <rPh sb="23" eb="25">
      <t>カンコウ</t>
    </rPh>
    <rPh sb="25" eb="27">
      <t>ジョウホウ</t>
    </rPh>
    <rPh sb="32" eb="34">
      <t>カイサイ</t>
    </rPh>
    <rPh sb="39" eb="40">
      <t>ム</t>
    </rPh>
    <rPh sb="41" eb="43">
      <t>ジョウホウ</t>
    </rPh>
    <rPh sb="43" eb="45">
      <t>ハッシン</t>
    </rPh>
    <rPh sb="50" eb="52">
      <t>ジッシ</t>
    </rPh>
    <rPh sb="54" eb="56">
      <t>ゲンチ</t>
    </rPh>
    <rPh sb="60" eb="61">
      <t>ム</t>
    </rPh>
    <rPh sb="62" eb="64">
      <t>ジョウホウ</t>
    </rPh>
    <rPh sb="64" eb="66">
      <t>ハッシン</t>
    </rPh>
    <phoneticPr fontId="6"/>
  </si>
  <si>
    <t xml:space="preserve">
欧州プロモーション現地レップ</t>
    <phoneticPr fontId="7"/>
  </si>
  <si>
    <t xml:space="preserve"> 株式会社アコード</t>
    <rPh sb="1" eb="5">
      <t>カブシキガイシャ</t>
    </rPh>
    <phoneticPr fontId="7"/>
  </si>
  <si>
    <t>フランスを中心とする富裕層及び質の高いインセンティブツアーを誘致し、特に県内での消費額増加を図るため。</t>
    <rPh sb="5" eb="7">
      <t>チュウシン</t>
    </rPh>
    <rPh sb="10" eb="13">
      <t>フユウソウ</t>
    </rPh>
    <rPh sb="13" eb="14">
      <t>オヨ</t>
    </rPh>
    <rPh sb="15" eb="16">
      <t>シツ</t>
    </rPh>
    <rPh sb="17" eb="18">
      <t>タカ</t>
    </rPh>
    <rPh sb="30" eb="32">
      <t>ユウチ</t>
    </rPh>
    <rPh sb="34" eb="35">
      <t>トク</t>
    </rPh>
    <rPh sb="36" eb="38">
      <t>ケンナイ</t>
    </rPh>
    <rPh sb="40" eb="43">
      <t>ショウヒガク</t>
    </rPh>
    <rPh sb="43" eb="45">
      <t>ゾウカ</t>
    </rPh>
    <rPh sb="46" eb="47">
      <t>ハカ</t>
    </rPh>
    <phoneticPr fontId="7"/>
  </si>
  <si>
    <t>・現地旅行会社等へのセールス
・FIT誘客に向けた情報発信</t>
    <rPh sb="1" eb="3">
      <t>ゲンチ</t>
    </rPh>
    <rPh sb="3" eb="5">
      <t>リョコウ</t>
    </rPh>
    <rPh sb="5" eb="7">
      <t>ガイシャ</t>
    </rPh>
    <rPh sb="7" eb="8">
      <t>トウ</t>
    </rPh>
    <rPh sb="19" eb="21">
      <t>ユウキャク</t>
    </rPh>
    <rPh sb="22" eb="23">
      <t>ム</t>
    </rPh>
    <rPh sb="25" eb="27">
      <t>ジョウホウ</t>
    </rPh>
    <rPh sb="27" eb="29">
      <t>ハッシン</t>
    </rPh>
    <phoneticPr fontId="7"/>
  </si>
  <si>
    <t>タイレップ</t>
    <phoneticPr fontId="7"/>
  </si>
  <si>
    <t>業務委託等</t>
    <rPh sb="0" eb="2">
      <t>ギョウム</t>
    </rPh>
    <rPh sb="2" eb="4">
      <t>イタク</t>
    </rPh>
    <rPh sb="4" eb="5">
      <t>ナド</t>
    </rPh>
    <phoneticPr fontId="7"/>
  </si>
  <si>
    <t>株式会社リレーション・ジャパン</t>
    <rPh sb="0" eb="4">
      <t>カブシキガイシャ</t>
    </rPh>
    <phoneticPr fontId="7"/>
  </si>
  <si>
    <t>タイからの富裕層旅行やインセンティブツアーなどを誘致するとともに、FIT向けにもプロモーションを実施することで、三重県への誘客及び県内消費額増加を図るため。</t>
    <rPh sb="5" eb="8">
      <t>フユウソウ</t>
    </rPh>
    <rPh sb="8" eb="10">
      <t>リョコウ</t>
    </rPh>
    <rPh sb="24" eb="26">
      <t>ユウチ</t>
    </rPh>
    <rPh sb="36" eb="37">
      <t>ム</t>
    </rPh>
    <rPh sb="48" eb="50">
      <t>ジッシ</t>
    </rPh>
    <rPh sb="56" eb="59">
      <t>ミエケン</t>
    </rPh>
    <rPh sb="61" eb="63">
      <t>ユウキャク</t>
    </rPh>
    <rPh sb="63" eb="64">
      <t>オヨ</t>
    </rPh>
    <rPh sb="65" eb="67">
      <t>ケンナイ</t>
    </rPh>
    <rPh sb="67" eb="69">
      <t>ショウヒ</t>
    </rPh>
    <rPh sb="69" eb="70">
      <t>ガク</t>
    </rPh>
    <rPh sb="70" eb="72">
      <t>ゾウカ</t>
    </rPh>
    <rPh sb="73" eb="74">
      <t>ハカ</t>
    </rPh>
    <phoneticPr fontId="7"/>
  </si>
  <si>
    <t>・旅行会社へのセールス
・タイ旅行会社及び現地メディアに向けた三重県の情報発信（ニュースレター、セミナー等）
・三重県タイ語Facebookを活用した情報発信
・現地でのＦＩＴ向けプロモーションの実施</t>
    <rPh sb="15" eb="17">
      <t>リョコウ</t>
    </rPh>
    <rPh sb="17" eb="19">
      <t>ガイシャ</t>
    </rPh>
    <rPh sb="19" eb="20">
      <t>オヨ</t>
    </rPh>
    <rPh sb="21" eb="23">
      <t>ゲンチ</t>
    </rPh>
    <rPh sb="28" eb="29">
      <t>ム</t>
    </rPh>
    <rPh sb="31" eb="34">
      <t>ミエケン</t>
    </rPh>
    <rPh sb="35" eb="37">
      <t>ジョウホウ</t>
    </rPh>
    <rPh sb="37" eb="39">
      <t>ハッシン</t>
    </rPh>
    <rPh sb="52" eb="53">
      <t>トウ</t>
    </rPh>
    <rPh sb="81" eb="83">
      <t>ゲンチ</t>
    </rPh>
    <rPh sb="88" eb="89">
      <t>ム</t>
    </rPh>
    <rPh sb="98" eb="100">
      <t>ジッシ</t>
    </rPh>
    <phoneticPr fontId="6"/>
  </si>
  <si>
    <t>滋賀県</t>
    <rPh sb="0" eb="3">
      <t>シガケン</t>
    </rPh>
    <phoneticPr fontId="6"/>
  </si>
  <si>
    <t>滋賀県経済交流駐在員</t>
    <rPh sb="0" eb="3">
      <t>シガケン</t>
    </rPh>
    <rPh sb="3" eb="5">
      <t>ケイザイ</t>
    </rPh>
    <rPh sb="5" eb="7">
      <t>コウリュウ</t>
    </rPh>
    <rPh sb="7" eb="9">
      <t>チュウザイ</t>
    </rPh>
    <rPh sb="9" eb="10">
      <t>イン</t>
    </rPh>
    <phoneticPr fontId="6"/>
  </si>
  <si>
    <t>ミシガン州</t>
  </si>
  <si>
    <t>機関等派遣（ミシガン州経済開発公団内）</t>
    <rPh sb="0" eb="2">
      <t>キカン</t>
    </rPh>
    <rPh sb="2" eb="3">
      <t>トウ</t>
    </rPh>
    <rPh sb="3" eb="5">
      <t>ハケン</t>
    </rPh>
    <rPh sb="10" eb="11">
      <t>シュウ</t>
    </rPh>
    <rPh sb="11" eb="13">
      <t>ケイザイ</t>
    </rPh>
    <rPh sb="13" eb="15">
      <t>カイハツ</t>
    </rPh>
    <rPh sb="15" eb="17">
      <t>コウダン</t>
    </rPh>
    <rPh sb="17" eb="18">
      <t>ナイ</t>
    </rPh>
    <phoneticPr fontId="6"/>
  </si>
  <si>
    <t>H18</t>
  </si>
  <si>
    <t>滋賀県の姉妹州である米国ミシガン州に本県経済交流駐在員を配置することにより、今まで培ってきた強固な関係を活用し、国際経済交流の推進を図り、県内経済の活性化を促進するため。</t>
    <rPh sb="22" eb="24">
      <t>コウリュウ</t>
    </rPh>
    <phoneticPr fontId="6"/>
  </si>
  <si>
    <t>ミシガン州および滋賀県間の経済、教育、文化交流の促進を図るための連絡調整事務。</t>
    <phoneticPr fontId="6"/>
  </si>
  <si>
    <t>経済交流駐在員の前身として平成元年から平成18年までは海外長期派遣研修員として派遣。</t>
    <rPh sb="19" eb="21">
      <t>ヘイセイ</t>
    </rPh>
    <rPh sb="23" eb="24">
      <t>ネン</t>
    </rPh>
    <rPh sb="35" eb="36">
      <t>イン</t>
    </rPh>
    <phoneticPr fontId="7"/>
  </si>
  <si>
    <t>滋賀県誘客経済促進センター</t>
    <rPh sb="0" eb="3">
      <t>シガケン</t>
    </rPh>
    <rPh sb="3" eb="5">
      <t>ユウキャク</t>
    </rPh>
    <rPh sb="5" eb="7">
      <t>ケイザイ</t>
    </rPh>
    <rPh sb="7" eb="9">
      <t>ソクシン</t>
    </rPh>
    <phoneticPr fontId="6"/>
  </si>
  <si>
    <t>湖南省</t>
  </si>
  <si>
    <t>R1</t>
    <phoneticPr fontId="6"/>
  </si>
  <si>
    <t>滋賀県の友好省である中国湖南省に本県誘客経済促進センターを設置することにより、今まで培ってきた強固な関係を活用し、相互の観光誘客、経済交流等、幅広い交流の活性化を促進するため。</t>
    <rPh sb="0" eb="3">
      <t>シガケン</t>
    </rPh>
    <rPh sb="4" eb="6">
      <t>ユウコウ</t>
    </rPh>
    <rPh sb="6" eb="7">
      <t>ショウ</t>
    </rPh>
    <rPh sb="10" eb="12">
      <t>チュウゴク</t>
    </rPh>
    <rPh sb="12" eb="14">
      <t>コナン</t>
    </rPh>
    <rPh sb="14" eb="15">
      <t>ショウ</t>
    </rPh>
    <rPh sb="16" eb="18">
      <t>ホンケン</t>
    </rPh>
    <rPh sb="18" eb="20">
      <t>ユウキャク</t>
    </rPh>
    <rPh sb="20" eb="22">
      <t>ケイザイ</t>
    </rPh>
    <rPh sb="22" eb="24">
      <t>ソクシン</t>
    </rPh>
    <rPh sb="29" eb="31">
      <t>セッチ</t>
    </rPh>
    <rPh sb="39" eb="40">
      <t>イマ</t>
    </rPh>
    <rPh sb="42" eb="43">
      <t>ツチカ</t>
    </rPh>
    <rPh sb="47" eb="49">
      <t>キョウコ</t>
    </rPh>
    <rPh sb="50" eb="52">
      <t>カンケイ</t>
    </rPh>
    <rPh sb="53" eb="55">
      <t>カツヨウ</t>
    </rPh>
    <rPh sb="57" eb="59">
      <t>ソウゴ</t>
    </rPh>
    <rPh sb="60" eb="62">
      <t>カンコウ</t>
    </rPh>
    <rPh sb="62" eb="64">
      <t>ユウキャク</t>
    </rPh>
    <rPh sb="65" eb="67">
      <t>ケイザイ</t>
    </rPh>
    <rPh sb="67" eb="69">
      <t>コウリュウ</t>
    </rPh>
    <rPh sb="69" eb="70">
      <t>ナド</t>
    </rPh>
    <rPh sb="71" eb="73">
      <t>ハバヒロ</t>
    </rPh>
    <rPh sb="74" eb="76">
      <t>コウリュウ</t>
    </rPh>
    <rPh sb="77" eb="80">
      <t>カッセイカ</t>
    </rPh>
    <rPh sb="81" eb="83">
      <t>ソクシン</t>
    </rPh>
    <phoneticPr fontId="6"/>
  </si>
  <si>
    <t>・相互のインバウンドの促進。
・湖南省との経済交流促進。</t>
    <rPh sb="1" eb="3">
      <t>ソウゴ</t>
    </rPh>
    <rPh sb="11" eb="13">
      <t>ソクシン</t>
    </rPh>
    <phoneticPr fontId="6"/>
  </si>
  <si>
    <t>平成元年から平成18年は海外長期派遣研修員として派遣。
平成18年から令和元年6月まで経済交流駐在員として派遣。</t>
    <rPh sb="0" eb="2">
      <t>ヘイセイ</t>
    </rPh>
    <rPh sb="2" eb="4">
      <t>ガンネン</t>
    </rPh>
    <rPh sb="6" eb="8">
      <t>ヘイセイ</t>
    </rPh>
    <rPh sb="10" eb="11">
      <t>ネン</t>
    </rPh>
    <rPh sb="12" eb="14">
      <t>カイガイ</t>
    </rPh>
    <rPh sb="14" eb="16">
      <t>チョウキ</t>
    </rPh>
    <rPh sb="16" eb="18">
      <t>ハケン</t>
    </rPh>
    <rPh sb="18" eb="20">
      <t>ケンシュウ</t>
    </rPh>
    <rPh sb="20" eb="21">
      <t>イン</t>
    </rPh>
    <rPh sb="24" eb="26">
      <t>ハケン</t>
    </rPh>
    <rPh sb="28" eb="30">
      <t>ヘイセイ</t>
    </rPh>
    <rPh sb="32" eb="33">
      <t>ネン</t>
    </rPh>
    <rPh sb="35" eb="36">
      <t>レイ</t>
    </rPh>
    <rPh sb="36" eb="37">
      <t>ワ</t>
    </rPh>
    <rPh sb="37" eb="39">
      <t>ガンネン</t>
    </rPh>
    <rPh sb="40" eb="41">
      <t>ガツ</t>
    </rPh>
    <rPh sb="43" eb="45">
      <t>ケイザイ</t>
    </rPh>
    <rPh sb="45" eb="47">
      <t>コウリュウ</t>
    </rPh>
    <rPh sb="47" eb="50">
      <t>チュウザイイン</t>
    </rPh>
    <rPh sb="53" eb="55">
      <t>ハケン</t>
    </rPh>
    <phoneticPr fontId="7"/>
  </si>
  <si>
    <t>京都府</t>
    <rPh sb="0" eb="3">
      <t>キョウトフ</t>
    </rPh>
    <phoneticPr fontId="6"/>
  </si>
  <si>
    <t>京都府中国サポートデスク</t>
    <phoneticPr fontId="7"/>
  </si>
  <si>
    <t>株式会社SGパートナーズ</t>
    <phoneticPr fontId="7"/>
  </si>
  <si>
    <t>商工労働観光部経済交流課</t>
    <phoneticPr fontId="7"/>
  </si>
  <si>
    <t>企業ニーズ</t>
    <rPh sb="0" eb="2">
      <t>キギョウ</t>
    </rPh>
    <phoneticPr fontId="7"/>
  </si>
  <si>
    <t>・販路開拓に関する相談、アドバイス
・中国市場情報の提供（京都及び上海でのブリーフィング）
・中国国内での商談アポ取り、アテンド
・簡易調査（企業、競合品・価格、輸入規制　等）</t>
    <rPh sb="1" eb="3">
      <t>ハンロ</t>
    </rPh>
    <rPh sb="3" eb="5">
      <t>カイタク</t>
    </rPh>
    <rPh sb="6" eb="7">
      <t>カン</t>
    </rPh>
    <rPh sb="9" eb="11">
      <t>ソウダン</t>
    </rPh>
    <rPh sb="29" eb="31">
      <t>キョウト</t>
    </rPh>
    <rPh sb="31" eb="32">
      <t>オヨ</t>
    </rPh>
    <rPh sb="33" eb="35">
      <t>シャンハイ</t>
    </rPh>
    <rPh sb="86" eb="87">
      <t>トウ</t>
    </rPh>
    <phoneticPr fontId="7"/>
  </si>
  <si>
    <t>https://www.sgpartners.jp/business/support/</t>
    <phoneticPr fontId="7"/>
  </si>
  <si>
    <t>大阪府
（大阪産業局）</t>
    <rPh sb="0" eb="3">
      <t>オオサカフ</t>
    </rPh>
    <phoneticPr fontId="6"/>
  </si>
  <si>
    <t>ビジネスサポートデスク</t>
    <phoneticPr fontId="6"/>
  </si>
  <si>
    <t>インド</t>
    <phoneticPr fontId="6"/>
  </si>
  <si>
    <t>チェンナイ</t>
    <phoneticPr fontId="6"/>
  </si>
  <si>
    <t>Nakajima Consultancy Services LLP</t>
    <phoneticPr fontId="7"/>
  </si>
  <si>
    <t>商工労働部成長産業振興室国際ビジネス・企業誘致課</t>
    <rPh sb="0" eb="2">
      <t>ショウコウ</t>
    </rPh>
    <rPh sb="2" eb="4">
      <t>ロウドウ</t>
    </rPh>
    <rPh sb="4" eb="5">
      <t>ブ</t>
    </rPh>
    <rPh sb="5" eb="7">
      <t>セイチョウ</t>
    </rPh>
    <rPh sb="7" eb="9">
      <t>サンギョウ</t>
    </rPh>
    <rPh sb="9" eb="11">
      <t>シンコウ</t>
    </rPh>
    <rPh sb="11" eb="12">
      <t>シツ</t>
    </rPh>
    <rPh sb="12" eb="14">
      <t>コクサイ</t>
    </rPh>
    <rPh sb="19" eb="21">
      <t>キギョウ</t>
    </rPh>
    <rPh sb="21" eb="23">
      <t>ユウチ</t>
    </rPh>
    <rPh sb="23" eb="24">
      <t>カ</t>
    </rPh>
    <phoneticPr fontId="6"/>
  </si>
  <si>
    <t>企業ニーズ</t>
    <phoneticPr fontId="6"/>
  </si>
  <si>
    <t>・府内企業の海外進出支援(貿易に関する相談、取引候補先リストアップ、視察団のアテンド、出張支援等）
･現地経済情報の調査報告等</t>
    <rPh sb="22" eb="24">
      <t>トリヒキ</t>
    </rPh>
    <rPh sb="24" eb="26">
      <t>コウホ</t>
    </rPh>
    <rPh sb="26" eb="27">
      <t>サキ</t>
    </rPh>
    <rPh sb="58" eb="60">
      <t>チョウサ</t>
    </rPh>
    <rPh sb="60" eb="62">
      <t>ホウコク</t>
    </rPh>
    <rPh sb="62" eb="63">
      <t>ナド</t>
    </rPh>
    <phoneticPr fontId="6"/>
  </si>
  <si>
    <t>https://www.obda.or.jp/jigyo/ibo/overseas.html</t>
    <phoneticPr fontId="7"/>
  </si>
  <si>
    <t>ホーチミン、
ハノイ</t>
    <phoneticPr fontId="6"/>
  </si>
  <si>
    <t xml:space="preserve">株式会社NCネットワーク </t>
    <phoneticPr fontId="7"/>
  </si>
  <si>
    <t>大阪府</t>
    <rPh sb="0" eb="3">
      <t>オオサカフ</t>
    </rPh>
    <phoneticPr fontId="6"/>
  </si>
  <si>
    <t>上海事務所</t>
    <rPh sb="0" eb="2">
      <t>シャンハイ</t>
    </rPh>
    <rPh sb="2" eb="4">
      <t>ジム</t>
    </rPh>
    <rPh sb="4" eb="5">
      <t>ショ</t>
    </rPh>
    <phoneticPr fontId="6"/>
  </si>
  <si>
    <t>S60</t>
    <phoneticPr fontId="6"/>
  </si>
  <si>
    <t>・市場としての有望性
・進出済み企業の支援
・友好交流先として設置</t>
    <rPh sb="12" eb="14">
      <t>シンシュツ</t>
    </rPh>
    <rPh sb="14" eb="15">
      <t>ズ</t>
    </rPh>
    <rPh sb="16" eb="18">
      <t>キギョウ</t>
    </rPh>
    <rPh sb="19" eb="21">
      <t>シエン</t>
    </rPh>
    <phoneticPr fontId="6"/>
  </si>
  <si>
    <t>・経済交流をはじめ、観光や友好交流など多様な地域間交流の拠点
・政府機関、経済団体等との幅広い人的ネットワークづくり
・現地情報収集と大阪のプロモーション(大阪情報の発信）
・府内企業の海外進出支援(貿易に関する相談、取引候補先リストアップ、視察団のアテンド、出張支援等）
･現地経済情報の調査報告等</t>
    <phoneticPr fontId="6"/>
  </si>
  <si>
    <t>http://osaka-sh.com.cn/</t>
    <phoneticPr fontId="7"/>
  </si>
  <si>
    <t>ミャンマー</t>
    <phoneticPr fontId="7"/>
  </si>
  <si>
    <t>ミャンマー</t>
    <phoneticPr fontId="6"/>
  </si>
  <si>
    <t>ヤンゴン</t>
    <phoneticPr fontId="6"/>
  </si>
  <si>
    <t>J-SAT Co.,Ltd.</t>
    <phoneticPr fontId="7"/>
  </si>
  <si>
    <t>企業ニーズ　</t>
    <phoneticPr fontId="6"/>
  </si>
  <si>
    <t>兵庫県</t>
    <rPh sb="0" eb="3">
      <t>ヒョウゴケン</t>
    </rPh>
    <phoneticPr fontId="6"/>
  </si>
  <si>
    <t>兵庫県パリ事務所</t>
    <rPh sb="0" eb="3">
      <t>ヒョウゴケン</t>
    </rPh>
    <rPh sb="5" eb="7">
      <t>ジム</t>
    </rPh>
    <rPh sb="7" eb="8">
      <t>ショ</t>
    </rPh>
    <phoneticPr fontId="6"/>
  </si>
  <si>
    <t>パリ</t>
  </si>
  <si>
    <t>独自海外事務所</t>
    <rPh sb="0" eb="2">
      <t>ドクジ</t>
    </rPh>
    <rPh sb="2" eb="4">
      <t>カイガイ</t>
    </rPh>
    <rPh sb="4" eb="6">
      <t>ジム</t>
    </rPh>
    <rPh sb="6" eb="7">
      <t>ショ</t>
    </rPh>
    <phoneticPr fontId="6"/>
  </si>
  <si>
    <t>兵庫県国際交流協会</t>
    <phoneticPr fontId="7"/>
  </si>
  <si>
    <t>H5</t>
    <phoneticPr fontId="6"/>
  </si>
  <si>
    <t>産業労働部国際局国際課</t>
    <rPh sb="0" eb="2">
      <t>サンギョウ</t>
    </rPh>
    <rPh sb="2" eb="4">
      <t>ロウドウ</t>
    </rPh>
    <rPh sb="4" eb="5">
      <t>ブ</t>
    </rPh>
    <rPh sb="5" eb="8">
      <t>コクサイキョク</t>
    </rPh>
    <rPh sb="8" eb="10">
      <t>コクサイ</t>
    </rPh>
    <rPh sb="10" eb="11">
      <t>カ</t>
    </rPh>
    <phoneticPr fontId="6"/>
  </si>
  <si>
    <t>フランスのセーヌ・エ・マルヌ県、アヴェロン県、アンドル・エ・ロワール県、ノール県、ドイツのシュレスヴィヒ・ホルシュタイン州等をはじめとする欧州地域との交流促進のため</t>
    <phoneticPr fontId="6"/>
  </si>
  <si>
    <t>(1) 欧州各国の自治体及び地域との交流の促進
(2) 欧州における兵庫県のＰＲ
(3) 欧州との経済交流の促進
(4) その他
・欧州地域の政治・経済・文化等の情報収集・情報交換
・各種ミッション等のﾌｫﾛｰｱｯﾌﾟ
・県下市町の対欧州友好交流活動の支援
・各種便宜供与
・在仏兵庫県人会への活動支援　等</t>
    <phoneticPr fontId="6"/>
  </si>
  <si>
    <t>https://www.hyogoeurope.net/</t>
    <phoneticPr fontId="6"/>
  </si>
  <si>
    <t>兵庫県ワシントン州事務所</t>
    <rPh sb="0" eb="3">
      <t>ヒョウゴケン</t>
    </rPh>
    <rPh sb="8" eb="9">
      <t>シュウ</t>
    </rPh>
    <rPh sb="9" eb="11">
      <t>ジム</t>
    </rPh>
    <rPh sb="11" eb="12">
      <t>ショ</t>
    </rPh>
    <phoneticPr fontId="6"/>
  </si>
  <si>
    <t>シアトル</t>
    <phoneticPr fontId="7"/>
  </si>
  <si>
    <t>シアトル</t>
    <phoneticPr fontId="6"/>
  </si>
  <si>
    <t>本県の姉妹州であるワシントン州をはじめとする米州地域との交流促進のため</t>
    <rPh sb="22" eb="23">
      <t>ベイ</t>
    </rPh>
    <rPh sb="23" eb="24">
      <t>シュウ</t>
    </rPh>
    <phoneticPr fontId="6"/>
  </si>
  <si>
    <t>(1) 経済活動の実施
　・企業誘致活動の実施
　・情報収集・提供
　・ビジネスマッチングの実施
　・国際経済交流事業の実施
(2) 文化事業の実施
　・日本語教育の支援
　・日本文化紹介
(3) 友好提携交流促進
　・兵庫県とワシントン州との姉妹交流の促進
　・兵庫県内市町との米国友好提携先との交流支援
(4) 情報収集・調査
(5) 便宜供与</t>
    <phoneticPr fontId="6"/>
  </si>
  <si>
    <t>http://www.hyogobcc.org/</t>
    <phoneticPr fontId="6"/>
  </si>
  <si>
    <t>兵庫県香港経済交流事務所</t>
    <rPh sb="0" eb="3">
      <t>ヒョウゴケン</t>
    </rPh>
    <rPh sb="3" eb="5">
      <t>ホンコン</t>
    </rPh>
    <rPh sb="5" eb="7">
      <t>ケイザイ</t>
    </rPh>
    <rPh sb="7" eb="9">
      <t>コウリュウ</t>
    </rPh>
    <rPh sb="9" eb="11">
      <t>ジム</t>
    </rPh>
    <rPh sb="11" eb="12">
      <t>ショ</t>
    </rPh>
    <phoneticPr fontId="6"/>
  </si>
  <si>
    <t>独自海外事務所</t>
    <rPh sb="0" eb="2">
      <t>ドクジ</t>
    </rPh>
    <rPh sb="2" eb="4">
      <t>カイガイ</t>
    </rPh>
    <rPh sb="4" eb="7">
      <t>ジムショ</t>
    </rPh>
    <phoneticPr fontId="6"/>
  </si>
  <si>
    <t>兵庫県国際交流協会</t>
    <rPh sb="0" eb="3">
      <t>ヒョウゴケン</t>
    </rPh>
    <rPh sb="3" eb="5">
      <t>コクサイ</t>
    </rPh>
    <rPh sb="5" eb="7">
      <t>コウリュウ</t>
    </rPh>
    <rPh sb="7" eb="9">
      <t>キョウカイ</t>
    </rPh>
    <phoneticPr fontId="7"/>
  </si>
  <si>
    <t>H24</t>
    <phoneticPr fontId="6"/>
  </si>
  <si>
    <t>産業労働部国際局国際交流課</t>
    <rPh sb="0" eb="2">
      <t>サンギョウ</t>
    </rPh>
    <rPh sb="2" eb="4">
      <t>ロウドウ</t>
    </rPh>
    <rPh sb="4" eb="5">
      <t>ブ</t>
    </rPh>
    <rPh sb="5" eb="8">
      <t>コクサイキョク</t>
    </rPh>
    <rPh sb="8" eb="10">
      <t>コクサイ</t>
    </rPh>
    <rPh sb="10" eb="12">
      <t>コウリュウ</t>
    </rPh>
    <rPh sb="12" eb="13">
      <t>カ</t>
    </rPh>
    <phoneticPr fontId="6"/>
  </si>
  <si>
    <t>本県と友好提携関係にある中国広東省、海南省のほかアセアン諸国、インドとの交流を促進するため</t>
    <rPh sb="28" eb="30">
      <t>ショコク</t>
    </rPh>
    <phoneticPr fontId="6"/>
  </si>
  <si>
    <t>広東省、海南省との姉妹交流の強化
国際経済交流の支援
本県が実施する各種経済交流事業の支援</t>
    <rPh sb="11" eb="13">
      <t>コウリュウ</t>
    </rPh>
    <phoneticPr fontId="6"/>
  </si>
  <si>
    <t>http://www.hyogobtc.com.hk/</t>
    <phoneticPr fontId="7"/>
  </si>
  <si>
    <t>派遣職員は、県職員1名、民間企業1名</t>
    <rPh sb="0" eb="2">
      <t>ハケン</t>
    </rPh>
    <rPh sb="2" eb="4">
      <t>ショクイン</t>
    </rPh>
    <rPh sb="6" eb="9">
      <t>ケンショクイン</t>
    </rPh>
    <rPh sb="10" eb="11">
      <t>メイ</t>
    </rPh>
    <rPh sb="12" eb="14">
      <t>ミンカン</t>
    </rPh>
    <rPh sb="14" eb="16">
      <t>キギョウ</t>
    </rPh>
    <rPh sb="17" eb="18">
      <t>メイ</t>
    </rPh>
    <phoneticPr fontId="7"/>
  </si>
  <si>
    <t>和歌山県</t>
    <rPh sb="0" eb="3">
      <t>ワカヤマ</t>
    </rPh>
    <rPh sb="3" eb="4">
      <t>ケン</t>
    </rPh>
    <phoneticPr fontId="7"/>
  </si>
  <si>
    <t>和歌山県ムンバイ事務所
（オーランガバード事務所）</t>
    <rPh sb="0" eb="3">
      <t>ワカヤマ</t>
    </rPh>
    <rPh sb="3" eb="4">
      <t>ケン</t>
    </rPh>
    <rPh sb="8" eb="10">
      <t>ジム</t>
    </rPh>
    <rPh sb="10" eb="11">
      <t>ショ</t>
    </rPh>
    <rPh sb="21" eb="23">
      <t>ジム</t>
    </rPh>
    <rPh sb="23" eb="24">
      <t>ショ</t>
    </rPh>
    <phoneticPr fontId="7"/>
  </si>
  <si>
    <t>ムンバイ</t>
    <phoneticPr fontId="7"/>
  </si>
  <si>
    <t>企画部企画政策局国際課</t>
    <rPh sb="0" eb="2">
      <t>キカク</t>
    </rPh>
    <rPh sb="2" eb="3">
      <t>ブ</t>
    </rPh>
    <rPh sb="3" eb="5">
      <t>キカク</t>
    </rPh>
    <rPh sb="5" eb="7">
      <t>セイサク</t>
    </rPh>
    <rPh sb="7" eb="8">
      <t>キョク</t>
    </rPh>
    <rPh sb="8" eb="10">
      <t>コクサイ</t>
    </rPh>
    <rPh sb="10" eb="11">
      <t>カ</t>
    </rPh>
    <phoneticPr fontId="7"/>
  </si>
  <si>
    <t>マハラシュトラ州との覚書締結に基づく職員派遣                                                             （令和２・３・４年度はコロナの影響により、派遣せず）</t>
    <rPh sb="7" eb="8">
      <t>シュウ</t>
    </rPh>
    <rPh sb="10" eb="12">
      <t>オボエガキ</t>
    </rPh>
    <rPh sb="12" eb="14">
      <t>テイケツ</t>
    </rPh>
    <rPh sb="15" eb="16">
      <t>モト</t>
    </rPh>
    <rPh sb="18" eb="20">
      <t>ショクイン</t>
    </rPh>
    <rPh sb="20" eb="22">
      <t>ハケン</t>
    </rPh>
    <phoneticPr fontId="7"/>
  </si>
  <si>
    <t>和歌山県とマハラシュトラ州との交流推進事業展開</t>
    <rPh sb="0" eb="4">
      <t>ワカヤマケン</t>
    </rPh>
    <rPh sb="12" eb="13">
      <t>シュウ</t>
    </rPh>
    <rPh sb="15" eb="17">
      <t>コウリュウ</t>
    </rPh>
    <rPh sb="17" eb="19">
      <t>スイシン</t>
    </rPh>
    <rPh sb="19" eb="23">
      <t>ジギョウテンカイ</t>
    </rPh>
    <phoneticPr fontId="7"/>
  </si>
  <si>
    <t>Thai-Japan SME support 和歌山デスク</t>
    <rPh sb="23" eb="26">
      <t>ワカヤマ</t>
    </rPh>
    <phoneticPr fontId="7"/>
  </si>
  <si>
    <t>機関等派遣（タイ王国政府工業省内）</t>
    <rPh sb="8" eb="10">
      <t>オウコク</t>
    </rPh>
    <rPh sb="10" eb="12">
      <t>セイフ</t>
    </rPh>
    <rPh sb="12" eb="14">
      <t>コウギョウ</t>
    </rPh>
    <rPh sb="14" eb="15">
      <t>ショウ</t>
    </rPh>
    <rPh sb="15" eb="16">
      <t>ナイ</t>
    </rPh>
    <rPh sb="16" eb="17">
      <t>タイナイ</t>
    </rPh>
    <phoneticPr fontId="7"/>
  </si>
  <si>
    <t>商工観光労働部企業政策局企業振興課</t>
    <rPh sb="0" eb="2">
      <t>ショウコウ</t>
    </rPh>
    <rPh sb="2" eb="4">
      <t>カンコウ</t>
    </rPh>
    <rPh sb="4" eb="6">
      <t>ロウドウ</t>
    </rPh>
    <rPh sb="6" eb="7">
      <t>ブ</t>
    </rPh>
    <rPh sb="7" eb="9">
      <t>キギョウ</t>
    </rPh>
    <rPh sb="9" eb="11">
      <t>セイサク</t>
    </rPh>
    <rPh sb="11" eb="12">
      <t>キョク</t>
    </rPh>
    <rPh sb="12" eb="14">
      <t>キギョウ</t>
    </rPh>
    <rPh sb="14" eb="16">
      <t>シンコウ</t>
    </rPh>
    <rPh sb="16" eb="17">
      <t>カ</t>
    </rPh>
    <phoneticPr fontId="7"/>
  </si>
  <si>
    <t>タイ王国政府工業省との覚書締結に基づく職員派遣</t>
    <rPh sb="2" eb="4">
      <t>オウコク</t>
    </rPh>
    <rPh sb="4" eb="6">
      <t>セイフ</t>
    </rPh>
    <rPh sb="6" eb="8">
      <t>コウギョウ</t>
    </rPh>
    <rPh sb="8" eb="9">
      <t>ショウ</t>
    </rPh>
    <rPh sb="11" eb="13">
      <t>オボエガキ</t>
    </rPh>
    <rPh sb="13" eb="15">
      <t>テイケツ</t>
    </rPh>
    <rPh sb="16" eb="17">
      <t>モト</t>
    </rPh>
    <rPh sb="19" eb="21">
      <t>ショクイン</t>
    </rPh>
    <rPh sb="21" eb="23">
      <t>ハケン</t>
    </rPh>
    <phoneticPr fontId="7"/>
  </si>
  <si>
    <t>タイ工業省所管の各種経済政策をはじめとする現地の最新情報の提供やタイのローカル企業との商談支援など幅広く県内企業のビジネスをサポート。</t>
    <rPh sb="2" eb="4">
      <t>コウギョウ</t>
    </rPh>
    <rPh sb="4" eb="5">
      <t>ショウ</t>
    </rPh>
    <rPh sb="5" eb="7">
      <t>ショカン</t>
    </rPh>
    <rPh sb="8" eb="10">
      <t>カクシュ</t>
    </rPh>
    <rPh sb="10" eb="12">
      <t>ケイザイ</t>
    </rPh>
    <rPh sb="12" eb="14">
      <t>セイサク</t>
    </rPh>
    <rPh sb="21" eb="23">
      <t>ゲンチ</t>
    </rPh>
    <rPh sb="24" eb="26">
      <t>サイシン</t>
    </rPh>
    <rPh sb="26" eb="28">
      <t>ジョウホウ</t>
    </rPh>
    <rPh sb="29" eb="31">
      <t>テイキョウ</t>
    </rPh>
    <rPh sb="39" eb="41">
      <t>キギョウ</t>
    </rPh>
    <rPh sb="43" eb="45">
      <t>ショウダン</t>
    </rPh>
    <rPh sb="45" eb="47">
      <t>シエン</t>
    </rPh>
    <rPh sb="49" eb="51">
      <t>ハバヒロ</t>
    </rPh>
    <rPh sb="52" eb="54">
      <t>ケンナイ</t>
    </rPh>
    <rPh sb="54" eb="56">
      <t>キギョウ</t>
    </rPh>
    <phoneticPr fontId="7"/>
  </si>
  <si>
    <t>鳥取県</t>
    <rPh sb="0" eb="2">
      <t>トットリ</t>
    </rPh>
    <rPh sb="2" eb="3">
      <t>ケン</t>
    </rPh>
    <phoneticPr fontId="6"/>
  </si>
  <si>
    <t>鳥取県ソウル駐在員</t>
    <rPh sb="0" eb="2">
      <t>トットリ</t>
    </rPh>
    <rPh sb="2" eb="3">
      <t>ケン</t>
    </rPh>
    <rPh sb="6" eb="9">
      <t>チュウザイイン</t>
    </rPh>
    <phoneticPr fontId="6"/>
  </si>
  <si>
    <t>国際観光誘客課</t>
    <rPh sb="0" eb="7">
      <t>コクサイカンコウユウキャクカ</t>
    </rPh>
    <phoneticPr fontId="7"/>
  </si>
  <si>
    <t>国際定期航空路線（米子-ソウル便）の利用促進及び日韓交流の現地支援を図るため。</t>
    <rPh sb="22" eb="23">
      <t>オヨ</t>
    </rPh>
    <phoneticPr fontId="6"/>
  </si>
  <si>
    <t xml:space="preserve">
１　米子-ソウル便の利用促進
　　◎鳥取県への誘客促進
　　　　・旅行商品の造成支援
　　　　・マスコミ、旅行ＡＧＴの招致等
２　経済交流等各種交流事業に係る連絡調整・調査
３　訪韓団への随行
４　県内市町村の国際交流に対する支援　　等
</t>
    <rPh sb="118" eb="119">
      <t>トウ</t>
    </rPh>
    <phoneticPr fontId="6"/>
  </si>
  <si>
    <t>鳥取県</t>
    <rPh sb="0" eb="3">
      <t>トットリケン</t>
    </rPh>
    <phoneticPr fontId="7"/>
  </si>
  <si>
    <t>鳥取県香港駐在員</t>
    <rPh sb="0" eb="3">
      <t>トットリケン</t>
    </rPh>
    <rPh sb="3" eb="5">
      <t>ホンコン</t>
    </rPh>
    <rPh sb="5" eb="8">
      <t>チュウザイイン</t>
    </rPh>
    <phoneticPr fontId="7"/>
  </si>
  <si>
    <t>国際観光誘客課</t>
    <rPh sb="0" eb="2">
      <t>コクサイ</t>
    </rPh>
    <rPh sb="2" eb="4">
      <t>カンコウ</t>
    </rPh>
    <rPh sb="4" eb="6">
      <t>ユウキャク</t>
    </rPh>
    <rPh sb="6" eb="7">
      <t>カ</t>
    </rPh>
    <phoneticPr fontId="7"/>
  </si>
  <si>
    <t>国際定期航空路線（米子-香港便）の利用促進及び香港での鳥取県認知度向上を図るため。</t>
    <rPh sb="12" eb="14">
      <t>ホンコン</t>
    </rPh>
    <rPh sb="23" eb="25">
      <t>ホンコン</t>
    </rPh>
    <rPh sb="27" eb="30">
      <t>トットリケン</t>
    </rPh>
    <rPh sb="30" eb="33">
      <t>ニンチド</t>
    </rPh>
    <rPh sb="33" eb="35">
      <t>コウジョウ</t>
    </rPh>
    <rPh sb="36" eb="37">
      <t>ハカ</t>
    </rPh>
    <phoneticPr fontId="7"/>
  </si>
  <si>
    <t>１　米子-香港便の利用促進
　　◎鳥取県への誘客促進
　　　　・旅行商品の造成支援
　　　　・マスコミ、旅行ＡＧＴの招致等
２　旅行博覧会への出展
３　訪香団への随行
４　海外物流のサポート　　等</t>
    <rPh sb="5" eb="7">
      <t>ホンコン</t>
    </rPh>
    <rPh sb="64" eb="66">
      <t>リョコウ</t>
    </rPh>
    <rPh sb="66" eb="69">
      <t>ハクランカイ</t>
    </rPh>
    <rPh sb="71" eb="73">
      <t>シュッテン</t>
    </rPh>
    <rPh sb="86" eb="88">
      <t>カイガイ</t>
    </rPh>
    <rPh sb="88" eb="90">
      <t>ブツリュウ</t>
    </rPh>
    <phoneticPr fontId="7"/>
  </si>
  <si>
    <t>鳥取県台湾駐在員</t>
    <rPh sb="0" eb="3">
      <t>トットリケン</t>
    </rPh>
    <rPh sb="3" eb="5">
      <t>タイワン</t>
    </rPh>
    <rPh sb="5" eb="8">
      <t>チュウザイイン</t>
    </rPh>
    <phoneticPr fontId="7"/>
  </si>
  <si>
    <t>国際観光誘客課</t>
    <rPh sb="0" eb="2">
      <t>コクサイ</t>
    </rPh>
    <rPh sb="2" eb="4">
      <t>カンコウ</t>
    </rPh>
    <rPh sb="4" eb="7">
      <t>ユウキャクカ</t>
    </rPh>
    <phoneticPr fontId="7"/>
  </si>
  <si>
    <t>台湾での認知度向上、誘客促進等を目的として、観光ＰＲや旅行会社・航空会社への送客要請等を行う。</t>
    <rPh sb="0" eb="2">
      <t>タイワン</t>
    </rPh>
    <rPh sb="4" eb="7">
      <t>ニンチド</t>
    </rPh>
    <rPh sb="7" eb="9">
      <t>コウジョウ</t>
    </rPh>
    <rPh sb="10" eb="12">
      <t>ユウキャク</t>
    </rPh>
    <rPh sb="12" eb="14">
      <t>ソクシン</t>
    </rPh>
    <rPh sb="14" eb="15">
      <t>トウ</t>
    </rPh>
    <rPh sb="16" eb="18">
      <t>モクテキ</t>
    </rPh>
    <rPh sb="32" eb="34">
      <t>コウクウ</t>
    </rPh>
    <rPh sb="34" eb="36">
      <t>ガイシャ</t>
    </rPh>
    <rPh sb="44" eb="45">
      <t>オコナ</t>
    </rPh>
    <phoneticPr fontId="7"/>
  </si>
  <si>
    <t>１　鳥取県への誘客促進
　　　・旅行商品の造成支援
　　　・マスコミ、旅行ＡＧＴの招致等
２　旅行博覧会への出展
３　訪台団での随行
４　海外物流のサポート　　等</t>
    <rPh sb="2" eb="5">
      <t>トットリケン</t>
    </rPh>
    <rPh sb="7" eb="9">
      <t>ユウキャク</t>
    </rPh>
    <rPh sb="9" eb="11">
      <t>ソクシン</t>
    </rPh>
    <rPh sb="47" eb="49">
      <t>リョコウ</t>
    </rPh>
    <rPh sb="49" eb="52">
      <t>ハクランカイ</t>
    </rPh>
    <rPh sb="54" eb="56">
      <t>シュッテン</t>
    </rPh>
    <rPh sb="59" eb="61">
      <t>ホウタイ</t>
    </rPh>
    <rPh sb="61" eb="62">
      <t>ダン</t>
    </rPh>
    <rPh sb="69" eb="71">
      <t>カイガイ</t>
    </rPh>
    <rPh sb="71" eb="73">
      <t>ブツリュウ</t>
    </rPh>
    <phoneticPr fontId="7"/>
  </si>
  <si>
    <t>山陰観光・上海駐在員事務所</t>
    <rPh sb="0" eb="2">
      <t>サンイン</t>
    </rPh>
    <rPh sb="2" eb="4">
      <t>カンコウ</t>
    </rPh>
    <rPh sb="5" eb="7">
      <t>シャンハイ</t>
    </rPh>
    <rPh sb="7" eb="10">
      <t>チュウザイイン</t>
    </rPh>
    <rPh sb="10" eb="12">
      <t>ジム</t>
    </rPh>
    <rPh sb="12" eb="13">
      <t>ショ</t>
    </rPh>
    <phoneticPr fontId="7"/>
  </si>
  <si>
    <t>上海佳途国際旅行社有限公司</t>
    <phoneticPr fontId="7"/>
  </si>
  <si>
    <t>国際定期航空路線（米子-上海便）の利用促進及び上海での鳥取県認知度向上を図るため。</t>
    <rPh sb="12" eb="14">
      <t>シャンハイ</t>
    </rPh>
    <rPh sb="14" eb="15">
      <t>ビン</t>
    </rPh>
    <rPh sb="23" eb="25">
      <t>シャンハイ</t>
    </rPh>
    <rPh sb="27" eb="30">
      <t>トットリケン</t>
    </rPh>
    <rPh sb="30" eb="33">
      <t>ニンチド</t>
    </rPh>
    <rPh sb="33" eb="35">
      <t>コウジョウ</t>
    </rPh>
    <rPh sb="36" eb="37">
      <t>ハカ</t>
    </rPh>
    <phoneticPr fontId="7"/>
  </si>
  <si>
    <t>１　米子-上海便の利用促進
　　◎鳥取県への誘客促進
　　　　・旅行商品の造成支援
　　　　・マスコミ、旅行ＡＧＴの招致等
２　旅行博覧会への出展
３　訪中団への随行
４　海外物流のサポート　　等</t>
    <rPh sb="5" eb="7">
      <t>シャンハイ</t>
    </rPh>
    <rPh sb="7" eb="8">
      <t>ビン</t>
    </rPh>
    <rPh sb="64" eb="66">
      <t>リョコウ</t>
    </rPh>
    <rPh sb="66" eb="69">
      <t>ハクランカイ</t>
    </rPh>
    <rPh sb="71" eb="73">
      <t>シュッテン</t>
    </rPh>
    <rPh sb="77" eb="78">
      <t>チュウ</t>
    </rPh>
    <rPh sb="86" eb="88">
      <t>カイガイ</t>
    </rPh>
    <rPh sb="88" eb="90">
      <t>ブツリュウ</t>
    </rPh>
    <phoneticPr fontId="7"/>
  </si>
  <si>
    <t>鳥取県東南アジアビューロー</t>
    <rPh sb="0" eb="3">
      <t>トットリケン</t>
    </rPh>
    <rPh sb="3" eb="5">
      <t>トウナン</t>
    </rPh>
    <phoneticPr fontId="7"/>
  </si>
  <si>
    <t>アジア・アライアンス・パートナー・ジャパン株式会社</t>
  </si>
  <si>
    <t>通商物流課</t>
    <rPh sb="0" eb="2">
      <t>ツウショウ</t>
    </rPh>
    <rPh sb="2" eb="4">
      <t>ブツリュウ</t>
    </rPh>
    <rPh sb="4" eb="5">
      <t>カ</t>
    </rPh>
    <phoneticPr fontId="7"/>
  </si>
  <si>
    <t>県及び県内団体・企業等の東南アジア地域における販路・受注拡大、観光客誘致、情報発信等を支援するために設置</t>
    <rPh sb="50" eb="52">
      <t>セッチ</t>
    </rPh>
    <phoneticPr fontId="7"/>
  </si>
  <si>
    <t xml:space="preserve">
（ア）東南アジア展開を図る企業の支援
・東南アジア諸国のビジネス情報、貿易関連法令情報の集積・分析、提供・現地での事業展開に関するアドバイス、現地事情のレクチャー
・タイ国内及び東南アジア各国における商談会及び産業・商品見本市展示会のアレンジなど
（イ）観光プロモーション支援
・タイの観光旅行会社との連絡調整
・観光展出展、タイアップ広告等情報発信業務の支援
・チャーター便等の情報収集　など
（ウ）訪問団の受入れ支援
（エ）ネットワーク形成支援
県とタイ政府、産業・商工・観光団体・大学等とのネットワーク形成
</t>
    <phoneticPr fontId="7"/>
  </si>
  <si>
    <t>http://www.pref.tottori.lg.jp/224133.htm</t>
    <phoneticPr fontId="7"/>
  </si>
  <si>
    <t>島根県</t>
    <rPh sb="0" eb="3">
      <t>シマネケン</t>
    </rPh>
    <phoneticPr fontId="7"/>
  </si>
  <si>
    <t>島根県</t>
    <rPh sb="0" eb="3">
      <t>シマネケン</t>
    </rPh>
    <phoneticPr fontId="6"/>
  </si>
  <si>
    <t>BRIGHTSPOON</t>
    <phoneticPr fontId="7"/>
  </si>
  <si>
    <t>観光振興課</t>
    <rPh sb="0" eb="2">
      <t>カンコウ</t>
    </rPh>
    <rPh sb="2" eb="5">
      <t>シンコウカ</t>
    </rPh>
    <phoneticPr fontId="6"/>
  </si>
  <si>
    <t>韓国における観光に関する情報収集とプロモーションを強化するため旅行コンサルタント会社に委託する。</t>
    <rPh sb="0" eb="2">
      <t>カンコク</t>
    </rPh>
    <rPh sb="6" eb="8">
      <t>カンコウ</t>
    </rPh>
    <rPh sb="9" eb="10">
      <t>カン</t>
    </rPh>
    <rPh sb="12" eb="14">
      <t>ジョウホウ</t>
    </rPh>
    <rPh sb="14" eb="16">
      <t>シュウシュウ</t>
    </rPh>
    <rPh sb="25" eb="27">
      <t>キョウカ</t>
    </rPh>
    <rPh sb="31" eb="33">
      <t>リョコウ</t>
    </rPh>
    <rPh sb="40" eb="42">
      <t>カイシャ</t>
    </rPh>
    <rPh sb="43" eb="45">
      <t>イタク</t>
    </rPh>
    <phoneticPr fontId="6"/>
  </si>
  <si>
    <t>・旅行会社向け誘客宣伝活動
・島根県観光プロモーション資料の作成補助
・マーケティング調査</t>
    <rPh sb="32" eb="34">
      <t>ホジョ</t>
    </rPh>
    <phoneticPr fontId="6"/>
  </si>
  <si>
    <t>日遊推廣有限公司</t>
    <rPh sb="0" eb="1">
      <t>ニチ</t>
    </rPh>
    <rPh sb="1" eb="2">
      <t>ユウ</t>
    </rPh>
    <rPh sb="2" eb="3">
      <t>スイ</t>
    </rPh>
    <rPh sb="3" eb="4">
      <t>ヒロ</t>
    </rPh>
    <rPh sb="4" eb="6">
      <t>ユウゲン</t>
    </rPh>
    <rPh sb="6" eb="8">
      <t>コウシ</t>
    </rPh>
    <phoneticPr fontId="7"/>
  </si>
  <si>
    <t>台湾における観光に関する情報収集とプロモーションを強化するため旅行コンサルタント会社に委託する。</t>
    <rPh sb="0" eb="2">
      <t>タイワン</t>
    </rPh>
    <rPh sb="6" eb="8">
      <t>カンコウ</t>
    </rPh>
    <rPh sb="9" eb="10">
      <t>カン</t>
    </rPh>
    <rPh sb="12" eb="14">
      <t>ジョウホウ</t>
    </rPh>
    <rPh sb="14" eb="16">
      <t>シュウシュウ</t>
    </rPh>
    <rPh sb="25" eb="27">
      <t>キョウカ</t>
    </rPh>
    <rPh sb="31" eb="33">
      <t>リョコウ</t>
    </rPh>
    <rPh sb="40" eb="42">
      <t>カイシャ</t>
    </rPh>
    <rPh sb="43" eb="45">
      <t>イタク</t>
    </rPh>
    <phoneticPr fontId="6"/>
  </si>
  <si>
    <t>・マーケティング調査
・旅行会社向け誘客宣伝活動
・島根県観光プロモーション資料の作成補助</t>
    <rPh sb="8" eb="10">
      <t>チョウサ</t>
    </rPh>
    <rPh sb="43" eb="45">
      <t>ホジョ</t>
    </rPh>
    <phoneticPr fontId="6"/>
  </si>
  <si>
    <t>香港</t>
    <rPh sb="0" eb="2">
      <t>ホンコン</t>
    </rPh>
    <phoneticPr fontId="6"/>
  </si>
  <si>
    <t>佳日遊有限公司</t>
    <rPh sb="0" eb="1">
      <t>カ</t>
    </rPh>
    <rPh sb="1" eb="2">
      <t>ヒ</t>
    </rPh>
    <rPh sb="2" eb="3">
      <t>ユ</t>
    </rPh>
    <rPh sb="3" eb="7">
      <t>ユウゲンコンス</t>
    </rPh>
    <phoneticPr fontId="7"/>
  </si>
  <si>
    <t>香港における観光に関する情報収集とプロモーションを強化するため旅行コンサルタント会社に委託する。</t>
    <rPh sb="0" eb="2">
      <t>ホンコン</t>
    </rPh>
    <rPh sb="6" eb="8">
      <t>カンコウ</t>
    </rPh>
    <rPh sb="9" eb="10">
      <t>カン</t>
    </rPh>
    <rPh sb="12" eb="14">
      <t>ジョウホウ</t>
    </rPh>
    <rPh sb="14" eb="16">
      <t>シュウシュウ</t>
    </rPh>
    <rPh sb="25" eb="27">
      <t>キョウカ</t>
    </rPh>
    <rPh sb="31" eb="33">
      <t>リョコウ</t>
    </rPh>
    <rPh sb="40" eb="42">
      <t>ガイシャ</t>
    </rPh>
    <rPh sb="43" eb="45">
      <t>イタク</t>
    </rPh>
    <phoneticPr fontId="6"/>
  </si>
  <si>
    <t>ネットファム株式会社</t>
    <rPh sb="6" eb="8">
      <t>カブシキ</t>
    </rPh>
    <rPh sb="8" eb="10">
      <t>カイシャ</t>
    </rPh>
    <phoneticPr fontId="7"/>
  </si>
  <si>
    <t>フランスにおける観光に関する情報収集とプロモーションを強化するため旅行コンサルタント会社に委託する。</t>
    <rPh sb="8" eb="10">
      <t>カンコウ</t>
    </rPh>
    <rPh sb="11" eb="12">
      <t>カン</t>
    </rPh>
    <rPh sb="14" eb="16">
      <t>ジョウホウ</t>
    </rPh>
    <rPh sb="16" eb="18">
      <t>シュウシュウ</t>
    </rPh>
    <rPh sb="27" eb="29">
      <t>キョウカ</t>
    </rPh>
    <rPh sb="33" eb="35">
      <t>リョコウ</t>
    </rPh>
    <rPh sb="42" eb="44">
      <t>ガイシャ</t>
    </rPh>
    <rPh sb="45" eb="47">
      <t>イタク</t>
    </rPh>
    <phoneticPr fontId="6"/>
  </si>
  <si>
    <t>・マーケティング調査
・旅行会社向け誘客宣伝活動
・島根県観光プロモーション資料の作成補助
・旅行博への出展</t>
    <rPh sb="8" eb="10">
      <t>チョウサ</t>
    </rPh>
    <rPh sb="43" eb="45">
      <t>ホジョ</t>
    </rPh>
    <rPh sb="47" eb="49">
      <t>リョコウ</t>
    </rPh>
    <rPh sb="49" eb="50">
      <t>ハク</t>
    </rPh>
    <rPh sb="52" eb="54">
      <t>シュッテン</t>
    </rPh>
    <phoneticPr fontId="6"/>
  </si>
  <si>
    <t>上海佳途国際旅行社（JTB上海）</t>
    <rPh sb="0" eb="2">
      <t>シャンハイ</t>
    </rPh>
    <rPh sb="2" eb="3">
      <t>ケイ</t>
    </rPh>
    <rPh sb="3" eb="4">
      <t>ト</t>
    </rPh>
    <rPh sb="4" eb="6">
      <t>コクサイ</t>
    </rPh>
    <rPh sb="6" eb="8">
      <t>リョコウ</t>
    </rPh>
    <rPh sb="8" eb="9">
      <t>シャ</t>
    </rPh>
    <rPh sb="13" eb="15">
      <t>シャンハイ</t>
    </rPh>
    <phoneticPr fontId="7"/>
  </si>
  <si>
    <t>中国上海における観光に関する情報収集とプロモーションを強化するため旅行会社に委託する。</t>
    <rPh sb="0" eb="2">
      <t>チュウゴク</t>
    </rPh>
    <rPh sb="2" eb="4">
      <t>シャンハイ</t>
    </rPh>
    <rPh sb="8" eb="10">
      <t>カンコウ</t>
    </rPh>
    <rPh sb="11" eb="12">
      <t>カン</t>
    </rPh>
    <rPh sb="14" eb="16">
      <t>ジョウホウ</t>
    </rPh>
    <rPh sb="16" eb="18">
      <t>シュウシュウ</t>
    </rPh>
    <rPh sb="27" eb="29">
      <t>キョウカ</t>
    </rPh>
    <rPh sb="33" eb="35">
      <t>リョコウ</t>
    </rPh>
    <rPh sb="35" eb="37">
      <t>ガイシャ</t>
    </rPh>
    <rPh sb="38" eb="40">
      <t>イタク</t>
    </rPh>
    <phoneticPr fontId="7"/>
  </si>
  <si>
    <t>鳥取県と共同</t>
    <rPh sb="0" eb="3">
      <t>トットリケン</t>
    </rPh>
    <rPh sb="4" eb="6">
      <t>キョウドウ</t>
    </rPh>
    <phoneticPr fontId="7"/>
  </si>
  <si>
    <t>島根・ビジネスサポート・オフィス</t>
    <rPh sb="0" eb="2">
      <t>シマネ</t>
    </rPh>
    <phoneticPr fontId="7"/>
  </si>
  <si>
    <t>アジア・アライアンス・パートナー・ジャパン株式会社</t>
    <phoneticPr fontId="7"/>
  </si>
  <si>
    <t>しまねブランド推進課</t>
    <phoneticPr fontId="6"/>
  </si>
  <si>
    <t>県内企業のアセアンへの海外展開を支援すると共に、同地域からの県内観光客の誘致及び県産品の販路拡大促進のため。</t>
    <rPh sb="0" eb="2">
      <t>ケンナイ</t>
    </rPh>
    <rPh sb="2" eb="4">
      <t>キギョウ</t>
    </rPh>
    <rPh sb="11" eb="13">
      <t>カイガイ</t>
    </rPh>
    <rPh sb="13" eb="15">
      <t>テンカイ</t>
    </rPh>
    <rPh sb="16" eb="18">
      <t>シエン</t>
    </rPh>
    <rPh sb="21" eb="22">
      <t>トモ</t>
    </rPh>
    <rPh sb="24" eb="25">
      <t>ドウ</t>
    </rPh>
    <rPh sb="25" eb="27">
      <t>チイキ</t>
    </rPh>
    <rPh sb="30" eb="32">
      <t>ケンナイ</t>
    </rPh>
    <rPh sb="32" eb="34">
      <t>カンコウ</t>
    </rPh>
    <rPh sb="34" eb="35">
      <t>キャク</t>
    </rPh>
    <rPh sb="36" eb="38">
      <t>ユウチ</t>
    </rPh>
    <rPh sb="38" eb="39">
      <t>オヨ</t>
    </rPh>
    <rPh sb="40" eb="41">
      <t>ケン</t>
    </rPh>
    <rPh sb="41" eb="43">
      <t>サンピン</t>
    </rPh>
    <rPh sb="44" eb="46">
      <t>ハンロ</t>
    </rPh>
    <rPh sb="46" eb="48">
      <t>カクダイ</t>
    </rPh>
    <rPh sb="48" eb="50">
      <t>ソクシン</t>
    </rPh>
    <phoneticPr fontId="6"/>
  </si>
  <si>
    <t>（１）海外展開支援業務
①企業相談対応等
・事業展開相談
・取引先発掘・紹介
・展示会・見本市・商談会出展支援
・現地情報収集
・商談設定・アテンド
②進出企業経営支援業務
・現地進出企業等に対する経営支援
（２）観光誘客業務
①WEBサイト・フェイスブックの運営
②情報提供及び収集活動
・タイ、シンガポールの旅行会社への観光情報提供及び情報収集
（３）県産品販路拡大業務
①タイにおける輸入バイヤーへのセールス活動
・小売店、レストランバイヤー等へのセールス活動等
②タイにおける県内企業と輸入バイヤーとの取引支援
・輸入バイヤーとの商談時のアポイントメントやアテンド支援等</t>
    <rPh sb="3" eb="5">
      <t>カイガイ</t>
    </rPh>
    <rPh sb="5" eb="7">
      <t>テンカイ</t>
    </rPh>
    <rPh sb="7" eb="9">
      <t>シエン</t>
    </rPh>
    <rPh sb="9" eb="11">
      <t>ギョウム</t>
    </rPh>
    <rPh sb="13" eb="15">
      <t>キギョウ</t>
    </rPh>
    <rPh sb="15" eb="17">
      <t>ソウダン</t>
    </rPh>
    <rPh sb="17" eb="19">
      <t>タイオウ</t>
    </rPh>
    <rPh sb="19" eb="20">
      <t>ナド</t>
    </rPh>
    <rPh sb="22" eb="24">
      <t>ジギョウ</t>
    </rPh>
    <rPh sb="24" eb="26">
      <t>テンカイ</t>
    </rPh>
    <rPh sb="26" eb="28">
      <t>ソウダン</t>
    </rPh>
    <rPh sb="30" eb="33">
      <t>トリヒキサキ</t>
    </rPh>
    <rPh sb="33" eb="35">
      <t>ハックツ</t>
    </rPh>
    <rPh sb="36" eb="38">
      <t>ショウカイ</t>
    </rPh>
    <rPh sb="40" eb="43">
      <t>テンジカイ</t>
    </rPh>
    <rPh sb="44" eb="47">
      <t>ミホンイチ</t>
    </rPh>
    <rPh sb="48" eb="51">
      <t>ショウダンカイ</t>
    </rPh>
    <rPh sb="51" eb="53">
      <t>シュッテン</t>
    </rPh>
    <rPh sb="53" eb="55">
      <t>シエン</t>
    </rPh>
    <rPh sb="57" eb="59">
      <t>ゲンチ</t>
    </rPh>
    <rPh sb="59" eb="61">
      <t>ジョウホウ</t>
    </rPh>
    <rPh sb="61" eb="63">
      <t>シュウシュウ</t>
    </rPh>
    <rPh sb="65" eb="67">
      <t>ショウダン</t>
    </rPh>
    <rPh sb="67" eb="69">
      <t>セッテイ</t>
    </rPh>
    <rPh sb="76" eb="78">
      <t>シンシュツ</t>
    </rPh>
    <rPh sb="78" eb="80">
      <t>キギョウ</t>
    </rPh>
    <rPh sb="80" eb="82">
      <t>ケイエイ</t>
    </rPh>
    <rPh sb="82" eb="84">
      <t>シエン</t>
    </rPh>
    <rPh sb="84" eb="86">
      <t>ギョウム</t>
    </rPh>
    <rPh sb="88" eb="90">
      <t>ゲンチ</t>
    </rPh>
    <rPh sb="90" eb="92">
      <t>シンシュツ</t>
    </rPh>
    <rPh sb="92" eb="94">
      <t>キギョウ</t>
    </rPh>
    <rPh sb="94" eb="95">
      <t>トウ</t>
    </rPh>
    <rPh sb="96" eb="97">
      <t>タイ</t>
    </rPh>
    <rPh sb="99" eb="101">
      <t>ケイエイ</t>
    </rPh>
    <rPh sb="101" eb="103">
      <t>シエン</t>
    </rPh>
    <rPh sb="108" eb="110">
      <t>カンコウ</t>
    </rPh>
    <rPh sb="110" eb="112">
      <t>ユウキャク</t>
    </rPh>
    <rPh sb="112" eb="114">
      <t>ギョウム</t>
    </rPh>
    <rPh sb="131" eb="133">
      <t>ウンエイ</t>
    </rPh>
    <rPh sb="135" eb="137">
      <t>ジョウホウ</t>
    </rPh>
    <rPh sb="137" eb="139">
      <t>テイキョウ</t>
    </rPh>
    <rPh sb="139" eb="140">
      <t>オヨ</t>
    </rPh>
    <rPh sb="141" eb="143">
      <t>シュウシュウ</t>
    </rPh>
    <rPh sb="143" eb="145">
      <t>カツドウ</t>
    </rPh>
    <rPh sb="157" eb="159">
      <t>リョコウ</t>
    </rPh>
    <rPh sb="159" eb="161">
      <t>ガイシャ</t>
    </rPh>
    <rPh sb="163" eb="165">
      <t>カンコウ</t>
    </rPh>
    <rPh sb="165" eb="167">
      <t>ジョウホウ</t>
    </rPh>
    <rPh sb="167" eb="169">
      <t>テイキョウ</t>
    </rPh>
    <rPh sb="169" eb="170">
      <t>オヨ</t>
    </rPh>
    <rPh sb="171" eb="173">
      <t>ジョウホウ</t>
    </rPh>
    <rPh sb="173" eb="175">
      <t>シュウシュウ</t>
    </rPh>
    <rPh sb="179" eb="180">
      <t>ケン</t>
    </rPh>
    <rPh sb="180" eb="182">
      <t>サンピン</t>
    </rPh>
    <rPh sb="182" eb="184">
      <t>ハンロ</t>
    </rPh>
    <rPh sb="184" eb="186">
      <t>カクダイ</t>
    </rPh>
    <rPh sb="186" eb="188">
      <t>ギョウム</t>
    </rPh>
    <rPh sb="212" eb="215">
      <t>コウリテン</t>
    </rPh>
    <rPh sb="225" eb="226">
      <t>トウ</t>
    </rPh>
    <rPh sb="232" eb="234">
      <t>カツドウ</t>
    </rPh>
    <rPh sb="234" eb="235">
      <t>トウ</t>
    </rPh>
    <rPh sb="262" eb="264">
      <t>ユニュウ</t>
    </rPh>
    <rPh sb="270" eb="272">
      <t>ショウダン</t>
    </rPh>
    <rPh sb="272" eb="273">
      <t>ジ</t>
    </rPh>
    <rPh sb="287" eb="289">
      <t>シエン</t>
    </rPh>
    <rPh sb="289" eb="290">
      <t>トウ</t>
    </rPh>
    <phoneticPr fontId="6"/>
  </si>
  <si>
    <t>http://www.pref.shimane.lg.jp/industry/enterprise/shien/kaigai/support_office.html</t>
    <phoneticPr fontId="7"/>
  </si>
  <si>
    <t>－</t>
  </si>
  <si>
    <t>ロサンゼルス</t>
  </si>
  <si>
    <t>スカイフック</t>
  </si>
  <si>
    <t>しまねブランド推進課</t>
    <rPh sb="7" eb="10">
      <t>スイシンカ</t>
    </rPh>
    <phoneticPr fontId="7"/>
  </si>
  <si>
    <t>アメリカにおける島根県産品販路拡大のために現地コーディネーターに委託する</t>
    <rPh sb="8" eb="11">
      <t>シマネケン</t>
    </rPh>
    <rPh sb="11" eb="13">
      <t>サンピン</t>
    </rPh>
    <rPh sb="13" eb="15">
      <t>ハンロ</t>
    </rPh>
    <rPh sb="15" eb="17">
      <t>カクダイ</t>
    </rPh>
    <rPh sb="21" eb="23">
      <t>ゲンチ</t>
    </rPh>
    <rPh sb="32" eb="34">
      <t>イタク</t>
    </rPh>
    <phoneticPr fontId="7"/>
  </si>
  <si>
    <t>・市場調査
・販促プロモーション支援
・アテンド、問い合わせ対応</t>
    <rPh sb="1" eb="3">
      <t>シジョウ</t>
    </rPh>
    <rPh sb="3" eb="5">
      <t>チョウサ</t>
    </rPh>
    <rPh sb="7" eb="9">
      <t>ハンソク</t>
    </rPh>
    <rPh sb="16" eb="18">
      <t>シエン</t>
    </rPh>
    <rPh sb="25" eb="26">
      <t>ト</t>
    </rPh>
    <rPh sb="27" eb="28">
      <t>ア</t>
    </rPh>
    <rPh sb="30" eb="32">
      <t>タイオウ</t>
    </rPh>
    <phoneticPr fontId="7"/>
  </si>
  <si>
    <t>フランクフルト</t>
    <phoneticPr fontId="7"/>
  </si>
  <si>
    <t>H.I.S Deutschland Touristik GmbH（HISドイツ）</t>
    <phoneticPr fontId="7"/>
  </si>
  <si>
    <t>ドイツにおける島根県産品販路拡大のため現地コーディネーターに委託する</t>
    <rPh sb="19" eb="21">
      <t>ゲンチ</t>
    </rPh>
    <rPh sb="30" eb="32">
      <t>イタク</t>
    </rPh>
    <phoneticPr fontId="7"/>
  </si>
  <si>
    <t>インフィニティコミュニケーションズ株式会社</t>
    <rPh sb="17" eb="21">
      <t>カブシキガイシャ</t>
    </rPh>
    <phoneticPr fontId="7"/>
  </si>
  <si>
    <t>中国における島根県産品販路拡大のために現地コーディネーターに委託する</t>
    <rPh sb="0" eb="2">
      <t>チュウゴク</t>
    </rPh>
    <rPh sb="6" eb="9">
      <t>シマネケン</t>
    </rPh>
    <rPh sb="9" eb="11">
      <t>サンピン</t>
    </rPh>
    <rPh sb="11" eb="13">
      <t>ハンロ</t>
    </rPh>
    <rPh sb="13" eb="15">
      <t>カクダイ</t>
    </rPh>
    <rPh sb="19" eb="21">
      <t>ゲンチ</t>
    </rPh>
    <rPh sb="30" eb="32">
      <t>イタク</t>
    </rPh>
    <phoneticPr fontId="7"/>
  </si>
  <si>
    <t>岡山県</t>
    <rPh sb="0" eb="2">
      <t>オカヤマ</t>
    </rPh>
    <rPh sb="2" eb="3">
      <t>ケン</t>
    </rPh>
    <phoneticPr fontId="6"/>
  </si>
  <si>
    <t>岡山県上海事務所</t>
    <rPh sb="0" eb="3">
      <t>オカヤマケン</t>
    </rPh>
    <rPh sb="3" eb="5">
      <t>シャンハイ</t>
    </rPh>
    <rPh sb="5" eb="7">
      <t>ジム</t>
    </rPh>
    <rPh sb="7" eb="8">
      <t>ショ</t>
    </rPh>
    <phoneticPr fontId="6"/>
  </si>
  <si>
    <t>（株）マイツ</t>
    <phoneticPr fontId="7"/>
  </si>
  <si>
    <t>産業企画課マーケティング推進室</t>
    <rPh sb="0" eb="2">
      <t>サンギョウ</t>
    </rPh>
    <rPh sb="2" eb="4">
      <t>キカク</t>
    </rPh>
    <rPh sb="4" eb="5">
      <t>カ</t>
    </rPh>
    <rPh sb="12" eb="15">
      <t>スイシンシツ</t>
    </rPh>
    <phoneticPr fontId="6"/>
  </si>
  <si>
    <t>県内企業が海外で行う事業展開を現地で支援するため</t>
    <rPh sb="8" eb="9">
      <t>オコナ</t>
    </rPh>
    <rPh sb="10" eb="12">
      <t>ジギョウ</t>
    </rPh>
    <rPh sb="12" eb="14">
      <t>テンカイ</t>
    </rPh>
    <rPh sb="15" eb="17">
      <t>ゲンチ</t>
    </rPh>
    <rPh sb="18" eb="20">
      <t>シエン</t>
    </rPh>
    <phoneticPr fontId="6"/>
  </si>
  <si>
    <t>・現地での事業展開に関するアドバイス
・商談先企業の紹介やアポイントメントの手配
・現地事情のレクチャー
・見本市・商談会への出展支援
・視察先の紹介や同行
・その他現地情報の収集・提供
等</t>
    <rPh sb="69" eb="72">
      <t>シサツサキ</t>
    </rPh>
    <rPh sb="73" eb="75">
      <t>ショウカイ</t>
    </rPh>
    <rPh sb="76" eb="78">
      <t>ドウコウ</t>
    </rPh>
    <phoneticPr fontId="6"/>
  </si>
  <si>
    <t>http://www.pref.okayama.jp/page/detail-57920.html</t>
    <phoneticPr fontId="6"/>
  </si>
  <si>
    <t>・H21から業務委託
・大連ビジネスサポートデスクはＨ25年3月をもって廃止し、岡山県上海事務所に統合している。</t>
    <phoneticPr fontId="7"/>
  </si>
  <si>
    <t>岡山県ベトナム・カンボジアビジネスサポートデスク</t>
    <rPh sb="0" eb="3">
      <t>オカヤマケン</t>
    </rPh>
    <phoneticPr fontId="6"/>
  </si>
  <si>
    <t>ONE-VALUE
株式会社</t>
    <rPh sb="10" eb="14">
      <t>カブシキガイシャ</t>
    </rPh>
    <phoneticPr fontId="7"/>
  </si>
  <si>
    <t>・現地での事業展開に関するアドバイス
・商談先企業の紹介やアポイントメントの手配
・現地事情のレクチャー
・見本市・商談会への出展支援
・その他現地情報の収集・提供
等</t>
    <phoneticPr fontId="6"/>
  </si>
  <si>
    <t>H23年度からカンボジアについても対象地域としている。</t>
    <rPh sb="3" eb="5">
      <t>ネンド</t>
    </rPh>
    <rPh sb="17" eb="19">
      <t>タイショウ</t>
    </rPh>
    <rPh sb="19" eb="21">
      <t>チイキ</t>
    </rPh>
    <phoneticPr fontId="6"/>
  </si>
  <si>
    <t>岡山県タイビジネスサポートデスク</t>
    <rPh sb="0" eb="3">
      <t>オカヤマケン</t>
    </rPh>
    <phoneticPr fontId="6"/>
  </si>
  <si>
    <t>アジア・アライアンス・パートナー・ジャパン（株）</t>
    <phoneticPr fontId="7"/>
  </si>
  <si>
    <t>岡山県インドネシアビジネスサポートデスク</t>
    <rPh sb="0" eb="3">
      <t>オカヤマケン</t>
    </rPh>
    <phoneticPr fontId="6"/>
  </si>
  <si>
    <t>（公社）日本インドネシア経済協力事業協会</t>
    <phoneticPr fontId="7"/>
  </si>
  <si>
    <t>岡山県PR中国デスク</t>
    <rPh sb="0" eb="3">
      <t>オカヤマケン</t>
    </rPh>
    <rPh sb="5" eb="7">
      <t>チュウゴク</t>
    </rPh>
    <phoneticPr fontId="6"/>
  </si>
  <si>
    <t>上海</t>
    <rPh sb="0" eb="2">
      <t>シャンハイ</t>
    </rPh>
    <phoneticPr fontId="6"/>
  </si>
  <si>
    <t>ｲﾝﾌｨﾆﾃｨ・ｺﾐｭﾆｹｰｼｮﾝｽﾞ(株)</t>
    <phoneticPr fontId="7"/>
  </si>
  <si>
    <t>H21</t>
    <phoneticPr fontId="6"/>
  </si>
  <si>
    <t>観光課</t>
    <rPh sb="0" eb="3">
      <t>カンコウカ</t>
    </rPh>
    <phoneticPr fontId="6"/>
  </si>
  <si>
    <t>岡山県の観光ＰＲ、旅行会社への送客要請、航空会社との連絡調整等を現地で継続的に実施することにより、中国での本県認知度向上と一層の誘客促進を図る。また、岡山空港における中国路線の維持・拡大を図るため</t>
    <phoneticPr fontId="6"/>
  </si>
  <si>
    <t>・現地での情報収集・情報発信
・旅行会社，メディア等へのプロモーション活動
等</t>
    <rPh sb="1" eb="3">
      <t>ゲンチ</t>
    </rPh>
    <rPh sb="5" eb="7">
      <t>ジョウホウ</t>
    </rPh>
    <rPh sb="7" eb="9">
      <t>シュウシュウ</t>
    </rPh>
    <rPh sb="10" eb="12">
      <t>ジョウホウ</t>
    </rPh>
    <rPh sb="12" eb="14">
      <t>ハッシン</t>
    </rPh>
    <rPh sb="38" eb="39">
      <t>トウ</t>
    </rPh>
    <phoneticPr fontId="6"/>
  </si>
  <si>
    <t>岡山県PR韓国デスク</t>
    <rPh sb="0" eb="3">
      <t>オカヤマケン</t>
    </rPh>
    <rPh sb="5" eb="7">
      <t>カンコク</t>
    </rPh>
    <phoneticPr fontId="6"/>
  </si>
  <si>
    <t>(株)リンカイ</t>
    <phoneticPr fontId="7"/>
  </si>
  <si>
    <t>岡山県の観光ＰＲ、旅行会社への送客要請、航空会社との連絡調整等を現地で継続的に実施することにより、韓国での本県認知度向上と一層の誘客促進を図る。また、岡山－韓国線の定期路線の継続・拡大を図るため</t>
    <phoneticPr fontId="6"/>
  </si>
  <si>
    <t>岡山県PR台湾デスク</t>
    <rPh sb="0" eb="3">
      <t>オカヤマケン</t>
    </rPh>
    <rPh sb="5" eb="7">
      <t>タイワン</t>
    </rPh>
    <phoneticPr fontId="6"/>
  </si>
  <si>
    <t>J&amp;T CONTENTS(株)</t>
    <phoneticPr fontId="7"/>
  </si>
  <si>
    <t>岡山県の観光ＰＲ、旅行会社への送客要請、航空会社との連絡調整等を現地で継続的に実施することにより、台湾での本県認知度向上と一層の誘客促進を図る。また、岡山桃太郎空港における台湾線の継続・拡大を図るため</t>
    <rPh sb="77" eb="80">
      <t>モモタロウ</t>
    </rPh>
    <phoneticPr fontId="6"/>
  </si>
  <si>
    <t>岡山県PRタイデスク</t>
    <rPh sb="0" eb="3">
      <t>オカヤマケン</t>
    </rPh>
    <phoneticPr fontId="6"/>
  </si>
  <si>
    <t>(株)Relation</t>
    <phoneticPr fontId="7"/>
  </si>
  <si>
    <t>岡山県の観光ＰＲ、旅行会社への送客要請等を現地で継続的に実施することにより、タイでの本県認知度向上と一層の誘客促進を図るため</t>
    <phoneticPr fontId="6"/>
  </si>
  <si>
    <t>岡山県PR香港デスク</t>
    <rPh sb="0" eb="3">
      <t>オカヤマケン</t>
    </rPh>
    <rPh sb="5" eb="7">
      <t>ホンコン</t>
    </rPh>
    <phoneticPr fontId="6"/>
  </si>
  <si>
    <t>ｺﾝﾊﾟｽｺﾐｭﾆｹｰｼｮﾝｽﾞ(株)</t>
    <phoneticPr fontId="7"/>
  </si>
  <si>
    <t>香港における訪日旅行に関する情報を収集、分析し、継続的に岡山県の観光情報を、メディア等へ提供することにより、香港での本県認知度向上と一層の誘客促進を図る。また、岡山－香港線の定期路線の継続・拡大を図るため</t>
    <phoneticPr fontId="6"/>
  </si>
  <si>
    <t>岡山県PRフランスデスク</t>
    <rPh sb="0" eb="3">
      <t>オカヤマケン</t>
    </rPh>
    <phoneticPr fontId="6"/>
  </si>
  <si>
    <t>パリ</t>
    <phoneticPr fontId="6"/>
  </si>
  <si>
    <t>ネットファム(株)</t>
    <phoneticPr fontId="7"/>
  </si>
  <si>
    <t>岡山県の観光ＰＲ、旅行会社への送客要請等を現地で継続的に実施することにより、フランスでの本県認知度向上と一層の誘客促進を図るため</t>
    <phoneticPr fontId="6"/>
  </si>
  <si>
    <t>広島県</t>
    <rPh sb="0" eb="3">
      <t>ヒロシマケン</t>
    </rPh>
    <phoneticPr fontId="6"/>
  </si>
  <si>
    <t>広島・四川経済交流促進事務連絡室</t>
    <rPh sb="9" eb="11">
      <t>ソクシン</t>
    </rPh>
    <rPh sb="11" eb="13">
      <t>ジム</t>
    </rPh>
    <rPh sb="13" eb="15">
      <t>レンラク</t>
    </rPh>
    <rPh sb="15" eb="16">
      <t>シツ</t>
    </rPh>
    <phoneticPr fontId="6"/>
  </si>
  <si>
    <t>成都</t>
    <rPh sb="0" eb="2">
      <t>セイト</t>
    </rPh>
    <phoneticPr fontId="6"/>
  </si>
  <si>
    <t>成都君泰和市場調査有限公司</t>
    <phoneticPr fontId="7"/>
  </si>
  <si>
    <t>商工労働局県内投資促進課</t>
    <rPh sb="0" eb="2">
      <t>ショウコウ</t>
    </rPh>
    <rPh sb="2" eb="4">
      <t>ロウドウ</t>
    </rPh>
    <rPh sb="4" eb="5">
      <t>キョク</t>
    </rPh>
    <rPh sb="5" eb="7">
      <t>ケンナイ</t>
    </rPh>
    <rPh sb="7" eb="9">
      <t>トウシ</t>
    </rPh>
    <rPh sb="9" eb="11">
      <t>ソクシン</t>
    </rPh>
    <rPh sb="11" eb="12">
      <t>カ</t>
    </rPh>
    <phoneticPr fontId="6"/>
  </si>
  <si>
    <t>中国の成長市場を獲得し県経済の持続的成長を図るため，県内企業が中国・四川省でビジネス活動を展開する際の相談・情報提供及び業務支援拠点として開設</t>
  </si>
  <si>
    <t>・四川省政府との連絡・調整，現地ネットワークの構築
・県内企業に対する相談窓口及び個別支援業務
・県事業の実施（商談会，展示会への参加など）にかかる連絡・調整等</t>
    <rPh sb="45" eb="47">
      <t>ギョウム</t>
    </rPh>
    <phoneticPr fontId="6"/>
  </si>
  <si>
    <t>https://www.pref.hiroshima.lg.jp/soshiki/76/shisenjimusyo-annai.html</t>
    <phoneticPr fontId="7"/>
  </si>
  <si>
    <t>フランス・インバウンド促進拠点</t>
    <rPh sb="11" eb="13">
      <t>ソクシン</t>
    </rPh>
    <rPh sb="13" eb="15">
      <t>キョテン</t>
    </rPh>
    <phoneticPr fontId="6"/>
  </si>
  <si>
    <t>フランス</t>
  </si>
  <si>
    <t>ネットファム株式会社</t>
    <rPh sb="6" eb="10">
      <t>カブシキガイシャ</t>
    </rPh>
    <phoneticPr fontId="7"/>
  </si>
  <si>
    <t>商工労働局観光課</t>
    <rPh sb="0" eb="8">
      <t>ショウカン</t>
    </rPh>
    <phoneticPr fontId="6"/>
  </si>
  <si>
    <t>フランス現地において効果的な活動を実施することで，広島への観光客増加を図るため。</t>
    <rPh sb="4" eb="6">
      <t>ゲンチ</t>
    </rPh>
    <rPh sb="10" eb="13">
      <t>コウカテキ</t>
    </rPh>
    <rPh sb="14" eb="16">
      <t>カツドウ</t>
    </rPh>
    <rPh sb="17" eb="19">
      <t>ジッシ</t>
    </rPh>
    <phoneticPr fontId="6"/>
  </si>
  <si>
    <t>・フランスにおける情報収集・発信活動
・旅行会社，メディア等へのプロモーション活動
・見本市等への出展支援</t>
    <rPh sb="9" eb="11">
      <t>ジョウホウ</t>
    </rPh>
    <rPh sb="11" eb="13">
      <t>シュウシュウ</t>
    </rPh>
    <rPh sb="14" eb="16">
      <t>ハッシン</t>
    </rPh>
    <rPh sb="16" eb="18">
      <t>カツドウ</t>
    </rPh>
    <rPh sb="20" eb="22">
      <t>リョコウ</t>
    </rPh>
    <rPh sb="22" eb="24">
      <t>カイシャ</t>
    </rPh>
    <rPh sb="29" eb="30">
      <t>トウ</t>
    </rPh>
    <rPh sb="39" eb="41">
      <t>カツドウ</t>
    </rPh>
    <rPh sb="43" eb="47">
      <t>ミホンイチトウ</t>
    </rPh>
    <rPh sb="49" eb="51">
      <t>シュッテン</t>
    </rPh>
    <rPh sb="51" eb="53">
      <t>シエン</t>
    </rPh>
    <phoneticPr fontId="6"/>
  </si>
  <si>
    <t>https://wa-sakura.fr/</t>
  </si>
  <si>
    <t>・（一社）広島県観光連盟にて実施</t>
    <rPh sb="2" eb="4">
      <t>イッシャ</t>
    </rPh>
    <rPh sb="5" eb="8">
      <t>ヒロシマケン</t>
    </rPh>
    <rPh sb="8" eb="10">
      <t>カンコウ</t>
    </rPh>
    <rPh sb="10" eb="12">
      <t>レンメイ</t>
    </rPh>
    <rPh sb="14" eb="16">
      <t>ジッシ</t>
    </rPh>
    <phoneticPr fontId="7"/>
  </si>
  <si>
    <t>台湾・インバウンド促進拠点</t>
    <rPh sb="0" eb="2">
      <t>タイワン</t>
    </rPh>
    <rPh sb="9" eb="11">
      <t>ソクシン</t>
    </rPh>
    <rPh sb="11" eb="13">
      <t>キョテン</t>
    </rPh>
    <phoneticPr fontId="7"/>
  </si>
  <si>
    <t>魔力貝蒂有限公司</t>
    <rPh sb="0" eb="2">
      <t>マリョク</t>
    </rPh>
    <rPh sb="2" eb="3">
      <t>カイ</t>
    </rPh>
    <rPh sb="3" eb="4">
      <t>ヘタ</t>
    </rPh>
    <rPh sb="4" eb="8">
      <t>ユウゲンコンス</t>
    </rPh>
    <phoneticPr fontId="7"/>
  </si>
  <si>
    <t>R2</t>
  </si>
  <si>
    <t>商工労働局観光課</t>
    <rPh sb="0" eb="2">
      <t>ショウコウ</t>
    </rPh>
    <rPh sb="2" eb="4">
      <t>ロウドウ</t>
    </rPh>
    <rPh sb="4" eb="5">
      <t>キョク</t>
    </rPh>
    <rPh sb="5" eb="8">
      <t>カンコウカ</t>
    </rPh>
    <phoneticPr fontId="7"/>
  </si>
  <si>
    <t>台湾現地において効果的な活動を実施することで，広島への観光客増加を図るため。</t>
    <rPh sb="0" eb="2">
      <t>タイワン</t>
    </rPh>
    <rPh sb="2" eb="4">
      <t>ゲンチ</t>
    </rPh>
    <rPh sb="8" eb="11">
      <t>コウカテキ</t>
    </rPh>
    <rPh sb="12" eb="14">
      <t>カツドウ</t>
    </rPh>
    <rPh sb="15" eb="17">
      <t>ジッシ</t>
    </rPh>
    <phoneticPr fontId="6"/>
  </si>
  <si>
    <t>・台湾における情報収集・発信活動
・旅行会社，メディア等へのプロモーション活動
・観光展等への出展支援</t>
    <rPh sb="1" eb="3">
      <t>タイワン</t>
    </rPh>
    <rPh sb="7" eb="9">
      <t>ジョウホウ</t>
    </rPh>
    <rPh sb="9" eb="11">
      <t>シュウシュウ</t>
    </rPh>
    <rPh sb="12" eb="14">
      <t>ハッシン</t>
    </rPh>
    <rPh sb="14" eb="16">
      <t>カツドウ</t>
    </rPh>
    <rPh sb="18" eb="20">
      <t>リョコウ</t>
    </rPh>
    <rPh sb="20" eb="22">
      <t>カイシャ</t>
    </rPh>
    <rPh sb="27" eb="28">
      <t>トウ</t>
    </rPh>
    <rPh sb="37" eb="39">
      <t>カツドウ</t>
    </rPh>
    <rPh sb="41" eb="43">
      <t>カンコウ</t>
    </rPh>
    <rPh sb="43" eb="44">
      <t>テン</t>
    </rPh>
    <rPh sb="44" eb="45">
      <t>トウ</t>
    </rPh>
    <rPh sb="47" eb="49">
      <t>シュッテン</t>
    </rPh>
    <rPh sb="49" eb="51">
      <t>シエン</t>
    </rPh>
    <phoneticPr fontId="6"/>
  </si>
  <si>
    <t>https://jatcontents.com/</t>
  </si>
  <si>
    <t>・（一社）広島県観光連盟にて実施</t>
  </si>
  <si>
    <t>山口県</t>
    <rPh sb="0" eb="3">
      <t>ヤマグチケン</t>
    </rPh>
    <phoneticPr fontId="7"/>
  </si>
  <si>
    <t>山口県観光プロモーター</t>
    <rPh sb="0" eb="3">
      <t>ヤマグチケン</t>
    </rPh>
    <rPh sb="3" eb="5">
      <t>カンコウ</t>
    </rPh>
    <phoneticPr fontId="7"/>
  </si>
  <si>
    <t>ソウル
釜山</t>
    <rPh sb="4" eb="6">
      <t>プサン</t>
    </rPh>
    <phoneticPr fontId="7"/>
  </si>
  <si>
    <t>業務委託等（国内の業者に一括業務委託契約）</t>
    <rPh sb="0" eb="4">
      <t>ギョウムイタク</t>
    </rPh>
    <rPh sb="4" eb="5">
      <t>トウ</t>
    </rPh>
    <phoneticPr fontId="7"/>
  </si>
  <si>
    <t>㈱NET JAPAN
（㈱ハリマコーポレーション）</t>
  </si>
  <si>
    <t>観光スポーツ文化部インバウンド推進室</t>
    <rPh sb="0" eb="2">
      <t>カンコウ</t>
    </rPh>
    <rPh sb="6" eb="8">
      <t>ブンカ</t>
    </rPh>
    <rPh sb="8" eb="9">
      <t>ブ</t>
    </rPh>
    <phoneticPr fontId="7"/>
  </si>
  <si>
    <t>現地での継続的な情報発信</t>
    <rPh sb="0" eb="2">
      <t>ゲンチ</t>
    </rPh>
    <rPh sb="4" eb="7">
      <t>ケイゾクテキ</t>
    </rPh>
    <rPh sb="8" eb="10">
      <t>ジョウホウ</t>
    </rPh>
    <rPh sb="10" eb="12">
      <t>ハッシン</t>
    </rPh>
    <phoneticPr fontId="7"/>
  </si>
  <si>
    <r>
      <t>①現地旅行会社等へのセールス活動
②現地で行うプロモーション活動のサポート</t>
    </r>
    <r>
      <rPr>
        <strike/>
        <sz val="10"/>
        <rFont val="ＭＳ Ｐゴシック"/>
        <family val="3"/>
        <charset val="128"/>
      </rPr>
      <t xml:space="preserve">
</t>
    </r>
    <r>
      <rPr>
        <sz val="10"/>
        <rFont val="ＭＳ Ｐゴシック"/>
        <family val="3"/>
        <charset val="128"/>
      </rPr>
      <t>③現地における情報発信
④県内で行うファムツアー等に関する調整
⑤県観光情報等の翻訳　　　　　　　　　など</t>
    </r>
    <rPh sb="1" eb="3">
      <t>ゲンチ</t>
    </rPh>
    <rPh sb="3" eb="5">
      <t>リョコウ</t>
    </rPh>
    <rPh sb="5" eb="7">
      <t>ガイシャ</t>
    </rPh>
    <rPh sb="7" eb="8">
      <t>トウ</t>
    </rPh>
    <rPh sb="14" eb="16">
      <t>カツドウ</t>
    </rPh>
    <rPh sb="18" eb="20">
      <t>ゲンチ</t>
    </rPh>
    <rPh sb="21" eb="22">
      <t>オコナ</t>
    </rPh>
    <rPh sb="30" eb="32">
      <t>カツドウ</t>
    </rPh>
    <rPh sb="39" eb="41">
      <t>ゲンチ</t>
    </rPh>
    <rPh sb="45" eb="47">
      <t>ジョウホウ</t>
    </rPh>
    <rPh sb="47" eb="49">
      <t>ハッシン</t>
    </rPh>
    <rPh sb="51" eb="53">
      <t>ケンナイ</t>
    </rPh>
    <rPh sb="54" eb="55">
      <t>オコナ</t>
    </rPh>
    <rPh sb="62" eb="63">
      <t>トウ</t>
    </rPh>
    <rPh sb="64" eb="65">
      <t>カン</t>
    </rPh>
    <rPh sb="67" eb="69">
      <t>チョウセイ</t>
    </rPh>
    <rPh sb="71" eb="72">
      <t>ケン</t>
    </rPh>
    <rPh sb="72" eb="74">
      <t>カンコウ</t>
    </rPh>
    <rPh sb="74" eb="76">
      <t>ジョウホウ</t>
    </rPh>
    <rPh sb="76" eb="77">
      <t>トウ</t>
    </rPh>
    <rPh sb="78" eb="80">
      <t>ホンヤク</t>
    </rPh>
    <phoneticPr fontId="7"/>
  </si>
  <si>
    <t>向日遊顧問有限公司
（㈱ハリマコーポレーション）</t>
    <rPh sb="0" eb="1">
      <t>ム</t>
    </rPh>
    <rPh sb="1" eb="2">
      <t>ニチ</t>
    </rPh>
    <rPh sb="2" eb="3">
      <t>アソ</t>
    </rPh>
    <rPh sb="3" eb="5">
      <t>コモン</t>
    </rPh>
    <rPh sb="5" eb="7">
      <t>ユウゲン</t>
    </rPh>
    <rPh sb="7" eb="8">
      <t>コウ</t>
    </rPh>
    <rPh sb="8" eb="9">
      <t>ツカサ</t>
    </rPh>
    <phoneticPr fontId="7"/>
  </si>
  <si>
    <t>佳日遊有限公司
（㈱ハリマコーポレーション）</t>
    <rPh sb="0" eb="2">
      <t>カジツ</t>
    </rPh>
    <rPh sb="2" eb="3">
      <t>ユ</t>
    </rPh>
    <rPh sb="3" eb="5">
      <t>ユウゲン</t>
    </rPh>
    <rPh sb="5" eb="7">
      <t>コウシ</t>
    </rPh>
    <phoneticPr fontId="7"/>
  </si>
  <si>
    <t>Wendy Asia Co.,Ltd
（㈱ハリマコーポレーション）</t>
    <phoneticPr fontId="7"/>
  </si>
  <si>
    <t>上海インユウ広告有限公司
（㈱ハリマコーポレーション）</t>
    <rPh sb="0" eb="2">
      <t>シャンハイ</t>
    </rPh>
    <rPh sb="6" eb="8">
      <t>コウコク</t>
    </rPh>
    <rPh sb="8" eb="10">
      <t>ユウゲン</t>
    </rPh>
    <rPh sb="10" eb="12">
      <t>コウシ</t>
    </rPh>
    <phoneticPr fontId="7"/>
  </si>
  <si>
    <t>H29</t>
  </si>
  <si>
    <t>徳島県</t>
  </si>
  <si>
    <t>徳島県上海事務所</t>
  </si>
  <si>
    <t>H22</t>
  </si>
  <si>
    <t>商工労働観光部商工政策課</t>
    <rPh sb="6" eb="7">
      <t>ブ</t>
    </rPh>
    <rPh sb="7" eb="9">
      <t>ショウコウ</t>
    </rPh>
    <rPh sb="9" eb="12">
      <t>セイサクカ</t>
    </rPh>
    <phoneticPr fontId="7"/>
  </si>
  <si>
    <t>成長著しい東アジア及び東南アジアにおける観光誘客，県内企業の海外展開支援等のため</t>
    <rPh sb="0" eb="2">
      <t>セイチョウ</t>
    </rPh>
    <rPh sb="2" eb="3">
      <t>イチジル</t>
    </rPh>
    <rPh sb="5" eb="6">
      <t>ヒガシ</t>
    </rPh>
    <rPh sb="9" eb="10">
      <t>オヨ</t>
    </rPh>
    <rPh sb="11" eb="13">
      <t>トウナン</t>
    </rPh>
    <phoneticPr fontId="7"/>
  </si>
  <si>
    <t>・経済交流をはじめ，観光や友好交流など多様な地域間交流の拠点
・政府機関，経済団体等との幅広い人的ネットワークづくり
・現地情報収集と徳島のプロモーション(徳島情報の発信）
・中小企業の進出拠点支援　　　　　　・観光客誘致の推進
・中小企業の販路開拓支援</t>
    <phoneticPr fontId="7"/>
  </si>
  <si>
    <t>http://www.dedao-tokushima.com/jp/</t>
    <phoneticPr fontId="7"/>
  </si>
  <si>
    <t>香川県</t>
    <rPh sb="0" eb="3">
      <t>カガワケン</t>
    </rPh>
    <phoneticPr fontId="6"/>
  </si>
  <si>
    <t>上海ビジネスサポーター</t>
    <rPh sb="0" eb="2">
      <t>シャンハイ</t>
    </rPh>
    <phoneticPr fontId="6"/>
  </si>
  <si>
    <t>株式会社マイツ</t>
    <rPh sb="0" eb="4">
      <t>カブシキカイシャ</t>
    </rPh>
    <phoneticPr fontId="7"/>
  </si>
  <si>
    <t>県内企業が上海地域で行う事業展開を現地で支援するため</t>
    <rPh sb="5" eb="7">
      <t>シャンハイ</t>
    </rPh>
    <rPh sb="7" eb="9">
      <t>チイキ</t>
    </rPh>
    <rPh sb="10" eb="11">
      <t>オコナ</t>
    </rPh>
    <rPh sb="12" eb="14">
      <t>ジギョウ</t>
    </rPh>
    <rPh sb="14" eb="16">
      <t>テンカイ</t>
    </rPh>
    <rPh sb="17" eb="19">
      <t>ゲンチ</t>
    </rPh>
    <rPh sb="20" eb="22">
      <t>シエン</t>
    </rPh>
    <phoneticPr fontId="6"/>
  </si>
  <si>
    <t>・現地視察等に対する事前相談、企画提案、アポイント手配
・現地視察等に対するアテンド、通訳
・簡易なビジネス相談や市場調査
・現地ビジネス情報提供(月１回)</t>
    <rPh sb="1" eb="3">
      <t>ゲンチ</t>
    </rPh>
    <rPh sb="3" eb="5">
      <t>シサツ</t>
    </rPh>
    <rPh sb="5" eb="6">
      <t>トウ</t>
    </rPh>
    <rPh sb="7" eb="8">
      <t>タイ</t>
    </rPh>
    <rPh sb="10" eb="12">
      <t>ジゼン</t>
    </rPh>
    <rPh sb="12" eb="14">
      <t>ソウダン</t>
    </rPh>
    <rPh sb="15" eb="17">
      <t>キカク</t>
    </rPh>
    <rPh sb="17" eb="19">
      <t>テイアン</t>
    </rPh>
    <rPh sb="25" eb="27">
      <t>テハイ</t>
    </rPh>
    <rPh sb="29" eb="31">
      <t>ゲンチ</t>
    </rPh>
    <rPh sb="31" eb="33">
      <t>シサツ</t>
    </rPh>
    <rPh sb="33" eb="34">
      <t>トウ</t>
    </rPh>
    <rPh sb="35" eb="36">
      <t>タイ</t>
    </rPh>
    <rPh sb="43" eb="45">
      <t>ツウヤク</t>
    </rPh>
    <rPh sb="47" eb="49">
      <t>カンイ</t>
    </rPh>
    <rPh sb="54" eb="56">
      <t>ソウダン</t>
    </rPh>
    <rPh sb="57" eb="59">
      <t>シジョウ</t>
    </rPh>
    <rPh sb="59" eb="61">
      <t>チョウサ</t>
    </rPh>
    <rPh sb="63" eb="65">
      <t>ゲンチ</t>
    </rPh>
    <rPh sb="69" eb="71">
      <t>ジョウホウ</t>
    </rPh>
    <rPh sb="71" eb="73">
      <t>テイキョウ</t>
    </rPh>
    <rPh sb="74" eb="75">
      <t>ツキ</t>
    </rPh>
    <rPh sb="76" eb="77">
      <t>カイ</t>
    </rPh>
    <phoneticPr fontId="6"/>
  </si>
  <si>
    <t>https://www.pref.kagawa.lg.jp/sangyo/kaigai/03.html</t>
    <phoneticPr fontId="7"/>
  </si>
  <si>
    <t>現地に法人を有する日本法人に業務を委託。</t>
    <rPh sb="0" eb="2">
      <t>ゲンチ</t>
    </rPh>
    <rPh sb="3" eb="5">
      <t>ホウジン</t>
    </rPh>
    <rPh sb="6" eb="7">
      <t>ユウ</t>
    </rPh>
    <rPh sb="9" eb="11">
      <t>ニホン</t>
    </rPh>
    <rPh sb="11" eb="13">
      <t>ホウジン</t>
    </rPh>
    <rPh sb="14" eb="16">
      <t>ギョウム</t>
    </rPh>
    <rPh sb="17" eb="19">
      <t>イタク</t>
    </rPh>
    <phoneticPr fontId="6"/>
  </si>
  <si>
    <t>高知県</t>
    <rPh sb="0" eb="3">
      <t>コウチケン</t>
    </rPh>
    <phoneticPr fontId="15"/>
  </si>
  <si>
    <t>高知県シンガポール事務所</t>
    <rPh sb="0" eb="3">
      <t>コウチケン</t>
    </rPh>
    <rPh sb="9" eb="11">
      <t>ジム</t>
    </rPh>
    <rPh sb="11" eb="12">
      <t>ショ</t>
    </rPh>
    <phoneticPr fontId="15"/>
  </si>
  <si>
    <t>独自事務所（管理運営は（公社）高知県貿易協会に委託）</t>
    <rPh sb="0" eb="2">
      <t>ドクジ</t>
    </rPh>
    <rPh sb="2" eb="4">
      <t>ジム</t>
    </rPh>
    <rPh sb="4" eb="5">
      <t>ショ</t>
    </rPh>
    <rPh sb="12" eb="13">
      <t>オオヤケ</t>
    </rPh>
    <phoneticPr fontId="15"/>
  </si>
  <si>
    <t>産業振興推進部地産地消・外商課</t>
    <rPh sb="0" eb="2">
      <t>サンギョウ</t>
    </rPh>
    <rPh sb="2" eb="4">
      <t>シンコウ</t>
    </rPh>
    <rPh sb="4" eb="6">
      <t>スイシン</t>
    </rPh>
    <rPh sb="6" eb="7">
      <t>ブ</t>
    </rPh>
    <rPh sb="7" eb="9">
      <t>チサン</t>
    </rPh>
    <rPh sb="9" eb="10">
      <t>チ</t>
    </rPh>
    <rPh sb="10" eb="11">
      <t>ショウ</t>
    </rPh>
    <rPh sb="12" eb="14">
      <t>ガイショウ</t>
    </rPh>
    <rPh sb="14" eb="15">
      <t>カ</t>
    </rPh>
    <phoneticPr fontId="15"/>
  </si>
  <si>
    <t>高知県と東南アジア等との経済交流の推進。
東南アジアにおける経済活動の拠点として、販路拡大、資材調達、生産拠点の設置等海外での事業展開を図る県内企業を支援し、県経済の国際化を図る。</t>
  </si>
  <si>
    <t>①海外事業展開サポート
　販路開拓のための市場調査、輸出入のビジネスパートナー探し等、海外での事業展開を支援。
②投資に関する情報提供
　海外進出を希望する県内企業や日本への進出を希望する外国企業に対し、投資に関する情報を提供。
③現地活動支援
　県内企業が現地で行う商談等、ビジネス活動を支援</t>
  </si>
  <si>
    <t>http://www.kpta.or.jp/singapore.html</t>
  </si>
  <si>
    <t>高知県台湾オフィス</t>
    <rPh sb="0" eb="3">
      <t>コウチケン</t>
    </rPh>
    <rPh sb="3" eb="5">
      <t>タイワン</t>
    </rPh>
    <phoneticPr fontId="15"/>
  </si>
  <si>
    <t>丸虎国際顧問有限公司</t>
    <rPh sb="0" eb="1">
      <t>マル</t>
    </rPh>
    <rPh sb="1" eb="2">
      <t>トラ</t>
    </rPh>
    <rPh sb="2" eb="4">
      <t>コクサイ</t>
    </rPh>
    <rPh sb="4" eb="6">
      <t>コモン</t>
    </rPh>
    <rPh sb="6" eb="8">
      <t>ユウゲン</t>
    </rPh>
    <rPh sb="8" eb="10">
      <t>コウシ</t>
    </rPh>
    <phoneticPr fontId="15"/>
  </si>
  <si>
    <r>
      <t>高知県と台湾との経済交流及び観光</t>
    </r>
    <r>
      <rPr>
        <sz val="10"/>
        <rFont val="ＭＳ Ｐゴシック"/>
        <family val="3"/>
        <charset val="128"/>
      </rPr>
      <t>・文化交流を促進し、台湾に軸足を置いた販路開拓を目指す県内企業を支援。</t>
    </r>
    <rPh sb="0" eb="2">
      <t>コウチ</t>
    </rPh>
    <rPh sb="2" eb="3">
      <t>ケン</t>
    </rPh>
    <rPh sb="4" eb="6">
      <t>タイワン</t>
    </rPh>
    <rPh sb="8" eb="10">
      <t>ケイザイ</t>
    </rPh>
    <rPh sb="10" eb="12">
      <t>コウリュウ</t>
    </rPh>
    <rPh sb="12" eb="13">
      <t>オヨ</t>
    </rPh>
    <rPh sb="14" eb="16">
      <t>カンコウ</t>
    </rPh>
    <rPh sb="17" eb="19">
      <t>ブンカ</t>
    </rPh>
    <rPh sb="19" eb="21">
      <t>コウリュウ</t>
    </rPh>
    <rPh sb="22" eb="24">
      <t>ソクシン</t>
    </rPh>
    <rPh sb="26" eb="28">
      <t>タイワン</t>
    </rPh>
    <rPh sb="29" eb="31">
      <t>ジクアシ</t>
    </rPh>
    <rPh sb="32" eb="33">
      <t>オ</t>
    </rPh>
    <rPh sb="35" eb="37">
      <t>ハンロ</t>
    </rPh>
    <rPh sb="37" eb="39">
      <t>カイタク</t>
    </rPh>
    <rPh sb="40" eb="42">
      <t>メザ</t>
    </rPh>
    <rPh sb="43" eb="45">
      <t>ケンナイ</t>
    </rPh>
    <rPh sb="45" eb="47">
      <t>キギョウ</t>
    </rPh>
    <rPh sb="48" eb="50">
      <t>シエン</t>
    </rPh>
    <phoneticPr fontId="15"/>
  </si>
  <si>
    <r>
      <t>①高知県台湾オフィスの</t>
    </r>
    <r>
      <rPr>
        <sz val="10"/>
        <rFont val="ＭＳ Ｐゴシック"/>
        <family val="3"/>
        <charset val="128"/>
      </rPr>
      <t>運営
②食品や工業製品等の輸出拡大に関する業務
　　販路拡大のための市場調査、商談会出展等の事業展開支援
③観光客誘致や文化交流促進等に関する業務
　・観光客誘致のための情報収集およびイベント出展等の支援
　・文化交流促進のための情報収集および「まんが」「よさこい」「スポーツ」等を通して行う文化・友好交流や経済活動推進における支援</t>
    </r>
    <rPh sb="1" eb="4">
      <t>コウチケン</t>
    </rPh>
    <rPh sb="4" eb="6">
      <t>タイワン</t>
    </rPh>
    <rPh sb="11" eb="13">
      <t>ウンエイ</t>
    </rPh>
    <rPh sb="15" eb="17">
      <t>ショクヒン</t>
    </rPh>
    <rPh sb="18" eb="20">
      <t>コウギョウ</t>
    </rPh>
    <rPh sb="20" eb="22">
      <t>セイヒン</t>
    </rPh>
    <rPh sb="22" eb="23">
      <t>トウ</t>
    </rPh>
    <rPh sb="24" eb="26">
      <t>ユシュツ</t>
    </rPh>
    <rPh sb="26" eb="28">
      <t>カクダイ</t>
    </rPh>
    <rPh sb="29" eb="30">
      <t>カン</t>
    </rPh>
    <rPh sb="32" eb="34">
      <t>ギョウム</t>
    </rPh>
    <rPh sb="37" eb="39">
      <t>ハンロ</t>
    </rPh>
    <rPh sb="39" eb="41">
      <t>カクダイ</t>
    </rPh>
    <rPh sb="45" eb="47">
      <t>シジョウ</t>
    </rPh>
    <rPh sb="47" eb="49">
      <t>チョウサ</t>
    </rPh>
    <rPh sb="50" eb="53">
      <t>ショウダンカイ</t>
    </rPh>
    <rPh sb="53" eb="55">
      <t>シュッテン</t>
    </rPh>
    <rPh sb="55" eb="56">
      <t>トウ</t>
    </rPh>
    <rPh sb="57" eb="59">
      <t>ジギョウ</t>
    </rPh>
    <rPh sb="59" eb="61">
      <t>テンカイ</t>
    </rPh>
    <rPh sb="61" eb="63">
      <t>シエン</t>
    </rPh>
    <rPh sb="65" eb="68">
      <t>カンコウキャク</t>
    </rPh>
    <rPh sb="68" eb="70">
      <t>ユウチ</t>
    </rPh>
    <rPh sb="71" eb="73">
      <t>ブンカ</t>
    </rPh>
    <rPh sb="73" eb="75">
      <t>コウリュウ</t>
    </rPh>
    <rPh sb="75" eb="77">
      <t>ソクシン</t>
    </rPh>
    <rPh sb="77" eb="78">
      <t>トウ</t>
    </rPh>
    <rPh sb="79" eb="80">
      <t>カン</t>
    </rPh>
    <rPh sb="82" eb="84">
      <t>ギョウム</t>
    </rPh>
    <rPh sb="87" eb="89">
      <t>カンコウ</t>
    </rPh>
    <rPh sb="89" eb="90">
      <t>キャク</t>
    </rPh>
    <rPh sb="90" eb="92">
      <t>ユウチ</t>
    </rPh>
    <rPh sb="96" eb="98">
      <t>ジョウホウ</t>
    </rPh>
    <rPh sb="98" eb="100">
      <t>シュウシュウ</t>
    </rPh>
    <rPh sb="107" eb="109">
      <t>シュッテン</t>
    </rPh>
    <rPh sb="109" eb="110">
      <t>トウ</t>
    </rPh>
    <rPh sb="111" eb="113">
      <t>シエン</t>
    </rPh>
    <rPh sb="116" eb="118">
      <t>ブンカ</t>
    </rPh>
    <rPh sb="118" eb="120">
      <t>コウリュウ</t>
    </rPh>
    <rPh sb="120" eb="122">
      <t>ソクシン</t>
    </rPh>
    <rPh sb="126" eb="128">
      <t>ジョウホウ</t>
    </rPh>
    <rPh sb="128" eb="130">
      <t>シュウシュウ</t>
    </rPh>
    <rPh sb="150" eb="151">
      <t>トウ</t>
    </rPh>
    <rPh sb="152" eb="153">
      <t>トオ</t>
    </rPh>
    <rPh sb="155" eb="156">
      <t>オコナ</t>
    </rPh>
    <rPh sb="157" eb="159">
      <t>ブンカ</t>
    </rPh>
    <rPh sb="160" eb="162">
      <t>ユウコウ</t>
    </rPh>
    <rPh sb="162" eb="164">
      <t>コウリュウ</t>
    </rPh>
    <rPh sb="165" eb="167">
      <t>ケイザイ</t>
    </rPh>
    <rPh sb="167" eb="169">
      <t>カツドウ</t>
    </rPh>
    <rPh sb="169" eb="171">
      <t>スイシン</t>
    </rPh>
    <rPh sb="175" eb="177">
      <t>シエン</t>
    </rPh>
    <phoneticPr fontId="15"/>
  </si>
  <si>
    <t>http://www.kpta.or.jp/taiwan/index.html</t>
  </si>
  <si>
    <t>高知県食品海外
ビジネスサポーター</t>
    <rPh sb="0" eb="3">
      <t>コウチケン</t>
    </rPh>
    <rPh sb="3" eb="5">
      <t>ショクヒン</t>
    </rPh>
    <rPh sb="5" eb="6">
      <t>ウミ</t>
    </rPh>
    <rPh sb="6" eb="7">
      <t>ソト</t>
    </rPh>
    <phoneticPr fontId="15"/>
  </si>
  <si>
    <t>ニューヨーク</t>
  </si>
  <si>
    <t>R1</t>
  </si>
  <si>
    <t>米国東海岸における県内企業の食品販路開拓等の支援のため</t>
    <rPh sb="0" eb="2">
      <t>ベイコク</t>
    </rPh>
    <rPh sb="2" eb="5">
      <t>ヒガシカイガン</t>
    </rPh>
    <rPh sb="9" eb="11">
      <t>ケンナイ</t>
    </rPh>
    <rPh sb="11" eb="13">
      <t>キギョウ</t>
    </rPh>
    <rPh sb="14" eb="16">
      <t>ショクヒン</t>
    </rPh>
    <rPh sb="16" eb="18">
      <t>ハンロ</t>
    </rPh>
    <rPh sb="18" eb="20">
      <t>カイタク</t>
    </rPh>
    <rPh sb="20" eb="21">
      <t>トウ</t>
    </rPh>
    <rPh sb="22" eb="24">
      <t>シエン</t>
    </rPh>
    <phoneticPr fontId="15"/>
  </si>
  <si>
    <t>①海外事業展開サポート
　　販路開拓のための市場調査、輸出のビジネスパートナー探し、商談会への出展支援等、海外での事業展開を支援
②情報収集
③現地活動支援
　　県内企業が現地で行う商談等、ビジネス活動を支援</t>
    <rPh sb="1" eb="3">
      <t>カイガイ</t>
    </rPh>
    <rPh sb="3" eb="5">
      <t>ジギョウ</t>
    </rPh>
    <rPh sb="5" eb="7">
      <t>テンカイ</t>
    </rPh>
    <rPh sb="14" eb="16">
      <t>ハンロ</t>
    </rPh>
    <rPh sb="16" eb="18">
      <t>カイタク</t>
    </rPh>
    <rPh sb="22" eb="24">
      <t>シジョウ</t>
    </rPh>
    <rPh sb="24" eb="26">
      <t>チョウサ</t>
    </rPh>
    <rPh sb="27" eb="29">
      <t>ユシュツ</t>
    </rPh>
    <rPh sb="39" eb="40">
      <t>サガ</t>
    </rPh>
    <rPh sb="42" eb="45">
      <t>ショウダンカイ</t>
    </rPh>
    <rPh sb="47" eb="49">
      <t>シュッテン</t>
    </rPh>
    <rPh sb="49" eb="51">
      <t>シエン</t>
    </rPh>
    <rPh sb="51" eb="52">
      <t>トウ</t>
    </rPh>
    <rPh sb="53" eb="55">
      <t>カイガイ</t>
    </rPh>
    <rPh sb="57" eb="59">
      <t>ジギョウ</t>
    </rPh>
    <rPh sb="59" eb="61">
      <t>テンカイ</t>
    </rPh>
    <rPh sb="62" eb="64">
      <t>シエン</t>
    </rPh>
    <rPh sb="66" eb="68">
      <t>ジョウホウ</t>
    </rPh>
    <rPh sb="68" eb="70">
      <t>シュウシュウ</t>
    </rPh>
    <rPh sb="72" eb="74">
      <t>ゲンチ</t>
    </rPh>
    <rPh sb="74" eb="76">
      <t>カツドウ</t>
    </rPh>
    <rPh sb="76" eb="78">
      <t>シエン</t>
    </rPh>
    <rPh sb="81" eb="83">
      <t>ケンナイ</t>
    </rPh>
    <rPh sb="83" eb="85">
      <t>キギョウ</t>
    </rPh>
    <rPh sb="86" eb="88">
      <t>ゲンチ</t>
    </rPh>
    <rPh sb="89" eb="90">
      <t>オコナ</t>
    </rPh>
    <rPh sb="91" eb="93">
      <t>ショウダン</t>
    </rPh>
    <rPh sb="93" eb="94">
      <t>トウ</t>
    </rPh>
    <rPh sb="99" eb="101">
      <t>カツドウ</t>
    </rPh>
    <rPh sb="102" eb="104">
      <t>シエン</t>
    </rPh>
    <phoneticPr fontId="15"/>
  </si>
  <si>
    <t>https://www.kpta.or.jp/supporter/index.html</t>
  </si>
  <si>
    <t>高知県食品海外
ビジネスサポーター</t>
    <rPh sb="0" eb="3">
      <t>コウチケン</t>
    </rPh>
    <rPh sb="3" eb="5">
      <t>ショクヒン</t>
    </rPh>
    <rPh sb="5" eb="7">
      <t>カイガイ</t>
    </rPh>
    <phoneticPr fontId="15"/>
  </si>
  <si>
    <t>欧州地域における県内企業の食品販路開拓等の支援のため</t>
    <rPh sb="0" eb="2">
      <t>オウシュウ</t>
    </rPh>
    <rPh sb="2" eb="4">
      <t>チイキ</t>
    </rPh>
    <rPh sb="8" eb="10">
      <t>ケンナイ</t>
    </rPh>
    <rPh sb="10" eb="12">
      <t>キギョウ</t>
    </rPh>
    <rPh sb="13" eb="15">
      <t>ショクヒン</t>
    </rPh>
    <rPh sb="15" eb="17">
      <t>ハンロ</t>
    </rPh>
    <rPh sb="17" eb="19">
      <t>カイタク</t>
    </rPh>
    <rPh sb="19" eb="20">
      <t>トウ</t>
    </rPh>
    <rPh sb="21" eb="23">
      <t>シエン</t>
    </rPh>
    <phoneticPr fontId="15"/>
  </si>
  <si>
    <t>上海</t>
    <rPh sb="0" eb="2">
      <t>シャンハイ</t>
    </rPh>
    <phoneticPr fontId="15"/>
  </si>
  <si>
    <t>中国における県内企業の食品販路開拓等の支援のため</t>
    <rPh sb="0" eb="2">
      <t>チュウゴク</t>
    </rPh>
    <rPh sb="6" eb="8">
      <t>ケンナイ</t>
    </rPh>
    <rPh sb="8" eb="10">
      <t>キギョウ</t>
    </rPh>
    <rPh sb="11" eb="13">
      <t>ショクヒン</t>
    </rPh>
    <rPh sb="13" eb="15">
      <t>ハンロ</t>
    </rPh>
    <rPh sb="15" eb="17">
      <t>カイタク</t>
    </rPh>
    <rPh sb="17" eb="18">
      <t>トウ</t>
    </rPh>
    <rPh sb="19" eb="21">
      <t>シエン</t>
    </rPh>
    <phoneticPr fontId="15"/>
  </si>
  <si>
    <t>R3</t>
  </si>
  <si>
    <t>米国西海岸における県内企業の食品販路開拓等の支援のため</t>
    <rPh sb="0" eb="2">
      <t>ベイコク</t>
    </rPh>
    <rPh sb="2" eb="3">
      <t>ニシ</t>
    </rPh>
    <rPh sb="3" eb="5">
      <t>カイガン</t>
    </rPh>
    <rPh sb="9" eb="11">
      <t>ケンナイ</t>
    </rPh>
    <rPh sb="11" eb="13">
      <t>キギョウ</t>
    </rPh>
    <rPh sb="14" eb="16">
      <t>ショクヒン</t>
    </rPh>
    <rPh sb="16" eb="18">
      <t>ハンロ</t>
    </rPh>
    <rPh sb="18" eb="20">
      <t>カイタク</t>
    </rPh>
    <rPh sb="20" eb="21">
      <t>トウ</t>
    </rPh>
    <rPh sb="22" eb="24">
      <t>シエン</t>
    </rPh>
    <phoneticPr fontId="15"/>
  </si>
  <si>
    <t>福岡県</t>
    <rPh sb="0" eb="3">
      <t>フクオカケン</t>
    </rPh>
    <phoneticPr fontId="6"/>
  </si>
  <si>
    <t>福岡県香港事務所</t>
    <rPh sb="0" eb="3">
      <t>フクオカケン</t>
    </rPh>
    <rPh sb="3" eb="5">
      <t>ホンコン</t>
    </rPh>
    <rPh sb="5" eb="7">
      <t>ジム</t>
    </rPh>
    <rPh sb="7" eb="8">
      <t>ショ</t>
    </rPh>
    <phoneticPr fontId="6"/>
  </si>
  <si>
    <t>独自事務所</t>
    <phoneticPr fontId="6"/>
  </si>
  <si>
    <t>H15</t>
  </si>
  <si>
    <t>企画・地域振興部国際局国際政策課</t>
    <phoneticPr fontId="6"/>
  </si>
  <si>
    <t>欧米企業の多くが地域統括拠点を構えるなど、アジアにおける国際ビジネスの中心であり、アジアのショーケースとしての機能を有する重要な都市であるため。</t>
    <rPh sb="55" eb="57">
      <t>キノウ</t>
    </rPh>
    <rPh sb="58" eb="59">
      <t>ユウ</t>
    </rPh>
    <rPh sb="64" eb="66">
      <t>トシ</t>
    </rPh>
    <phoneticPr fontId="6"/>
  </si>
  <si>
    <t>(1)友好提携地域との交流事業支援
(2)県内企業の海外展開支援
(3)外国人観光客や留学生の誘致
(4)県産品の販路拡大
(5)海外企業の誘致</t>
    <rPh sb="3" eb="5">
      <t>ユウコウ</t>
    </rPh>
    <rPh sb="5" eb="7">
      <t>テイケイ</t>
    </rPh>
    <rPh sb="7" eb="9">
      <t>チイキ</t>
    </rPh>
    <rPh sb="11" eb="13">
      <t>コウリュウ</t>
    </rPh>
    <rPh sb="13" eb="15">
      <t>ジギョウ</t>
    </rPh>
    <rPh sb="15" eb="17">
      <t>シエン</t>
    </rPh>
    <rPh sb="21" eb="23">
      <t>ケンナイ</t>
    </rPh>
    <rPh sb="23" eb="25">
      <t>キギョウ</t>
    </rPh>
    <rPh sb="26" eb="28">
      <t>カイガイ</t>
    </rPh>
    <rPh sb="28" eb="30">
      <t>テンカイ</t>
    </rPh>
    <rPh sb="30" eb="32">
      <t>シエン</t>
    </rPh>
    <rPh sb="36" eb="38">
      <t>ガイコク</t>
    </rPh>
    <rPh sb="38" eb="39">
      <t>ジン</t>
    </rPh>
    <rPh sb="39" eb="42">
      <t>カンコウキャク</t>
    </rPh>
    <rPh sb="43" eb="45">
      <t>リュウガク</t>
    </rPh>
    <rPh sb="45" eb="46">
      <t>セイ</t>
    </rPh>
    <rPh sb="47" eb="49">
      <t>ユウチ</t>
    </rPh>
    <rPh sb="53" eb="54">
      <t>ケン</t>
    </rPh>
    <rPh sb="54" eb="56">
      <t>サンピン</t>
    </rPh>
    <rPh sb="57" eb="59">
      <t>ハンロ</t>
    </rPh>
    <rPh sb="59" eb="61">
      <t>カクダイ</t>
    </rPh>
    <rPh sb="65" eb="67">
      <t>カイガイ</t>
    </rPh>
    <rPh sb="67" eb="69">
      <t>キギョウ</t>
    </rPh>
    <rPh sb="70" eb="72">
      <t>ユウチ</t>
    </rPh>
    <phoneticPr fontId="6"/>
  </si>
  <si>
    <t>福岡県上海事務所</t>
    <rPh sb="0" eb="3">
      <t>フクオカケン</t>
    </rPh>
    <rPh sb="3" eb="5">
      <t>シャンハイ</t>
    </rPh>
    <rPh sb="5" eb="7">
      <t>ジム</t>
    </rPh>
    <rPh sb="7" eb="8">
      <t>ショ</t>
    </rPh>
    <phoneticPr fontId="6"/>
  </si>
  <si>
    <t>H15</t>
    <phoneticPr fontId="6"/>
  </si>
  <si>
    <t>中国は日本の最大の貿易相手国であり、生産拠点のみならず、消費市場としての魅力も大きい。なかでも上海は華北・華中における経済的に最も重要な都市であるため。</t>
    <rPh sb="6" eb="8">
      <t>サイダイ</t>
    </rPh>
    <rPh sb="9" eb="11">
      <t>ボウエキ</t>
    </rPh>
    <rPh sb="11" eb="14">
      <t>アイテコク</t>
    </rPh>
    <rPh sb="18" eb="20">
      <t>セイサン</t>
    </rPh>
    <rPh sb="20" eb="22">
      <t>キョテン</t>
    </rPh>
    <rPh sb="28" eb="30">
      <t>ショウヒ</t>
    </rPh>
    <rPh sb="30" eb="32">
      <t>シジョウ</t>
    </rPh>
    <rPh sb="36" eb="38">
      <t>ミリョク</t>
    </rPh>
    <phoneticPr fontId="6"/>
  </si>
  <si>
    <t>福岡県バンコク事務所</t>
    <rPh sb="0" eb="3">
      <t>フクオカケン</t>
    </rPh>
    <rPh sb="7" eb="9">
      <t>ジム</t>
    </rPh>
    <rPh sb="9" eb="10">
      <t>ショ</t>
    </rPh>
    <phoneticPr fontId="6"/>
  </si>
  <si>
    <t>タイはアセアンの政治的・経済的中心であり、成長著しいアセアン地域およびインドを管轄する拠点として事務所を設置。</t>
    <phoneticPr fontId="6"/>
  </si>
  <si>
    <t>福岡県ソウル委託駐在員</t>
    <rPh sb="0" eb="3">
      <t>フクオカケン</t>
    </rPh>
    <rPh sb="6" eb="11">
      <t>イタクチュウザイイン</t>
    </rPh>
    <phoneticPr fontId="6"/>
  </si>
  <si>
    <t>姜鎮姫</t>
    <rPh sb="0" eb="1">
      <t>カン</t>
    </rPh>
    <rPh sb="1" eb="2">
      <t>マモル</t>
    </rPh>
    <rPh sb="2" eb="3">
      <t>ヒメ</t>
    </rPh>
    <phoneticPr fontId="7"/>
  </si>
  <si>
    <t>設置していたソウル事務所の閉鎖（Ｈ２１年度末）に伴い、Ｈ２２年度より韓国の経済・産業・文化情報の収集・提供等の業務を現地在住韓国人に委託。</t>
    <rPh sb="0" eb="2">
      <t>セッチ</t>
    </rPh>
    <rPh sb="9" eb="11">
      <t>ジム</t>
    </rPh>
    <rPh sb="11" eb="12">
      <t>ショ</t>
    </rPh>
    <rPh sb="13" eb="15">
      <t>ヘイサ</t>
    </rPh>
    <rPh sb="19" eb="21">
      <t>ネンド</t>
    </rPh>
    <rPh sb="21" eb="22">
      <t>マツ</t>
    </rPh>
    <rPh sb="24" eb="25">
      <t>トモナ</t>
    </rPh>
    <rPh sb="30" eb="32">
      <t>ネンド</t>
    </rPh>
    <rPh sb="53" eb="54">
      <t>トウ</t>
    </rPh>
    <rPh sb="55" eb="57">
      <t>ギョウム</t>
    </rPh>
    <rPh sb="58" eb="60">
      <t>ゲンチ</t>
    </rPh>
    <rPh sb="60" eb="62">
      <t>ザイジュウ</t>
    </rPh>
    <rPh sb="62" eb="64">
      <t>カンコク</t>
    </rPh>
    <rPh sb="64" eb="65">
      <t>ジン</t>
    </rPh>
    <rPh sb="66" eb="68">
      <t>イタク</t>
    </rPh>
    <phoneticPr fontId="6"/>
  </si>
  <si>
    <r>
      <t>(1)現地情報の収集・提供</t>
    </r>
    <r>
      <rPr>
        <strike/>
        <sz val="10"/>
        <rFont val="ＭＳ Ｐゴシック"/>
        <family val="3"/>
        <charset val="128"/>
      </rPr>
      <t xml:space="preserve">
</t>
    </r>
    <r>
      <rPr>
        <sz val="10"/>
        <rFont val="ＭＳ Ｐゴシック"/>
        <family val="3"/>
        <charset val="128"/>
      </rPr>
      <t>(2)国際交流案件支援
(3)観光客誘致
(4)県内企業のビジネス展開支援
(5)県産業プロジェクトの推進
(6)企業誘致業務
(7)現地アテンド業務</t>
    </r>
    <phoneticPr fontId="6"/>
  </si>
  <si>
    <t>福岡県欧州委託駐在員</t>
    <rPh sb="0" eb="3">
      <t>フクオカケン</t>
    </rPh>
    <rPh sb="3" eb="5">
      <t>オウシュウ</t>
    </rPh>
    <rPh sb="5" eb="10">
      <t>イタクチュウザイイン</t>
    </rPh>
    <phoneticPr fontId="6"/>
  </si>
  <si>
    <t>フランクフルト</t>
    <phoneticPr fontId="6"/>
  </si>
  <si>
    <t>ウエノコンサルタント</t>
    <phoneticPr fontId="7"/>
  </si>
  <si>
    <t>設置していたフランクフルト事務所の閉鎖（Ｈ２４年度末）に伴い、Ｈ２５年度より欧州における県内企業のニーズが高いビジネス展開支援と県産品の販路開拓支援等の業務を現地コンサルティング会社に委託。</t>
    <rPh sb="0" eb="2">
      <t>セッチ</t>
    </rPh>
    <rPh sb="13" eb="15">
      <t>ジム</t>
    </rPh>
    <rPh sb="15" eb="16">
      <t>ショ</t>
    </rPh>
    <rPh sb="17" eb="19">
      <t>ヘイサ</t>
    </rPh>
    <rPh sb="23" eb="25">
      <t>ネンド</t>
    </rPh>
    <rPh sb="25" eb="26">
      <t>マツ</t>
    </rPh>
    <rPh sb="28" eb="29">
      <t>トモナ</t>
    </rPh>
    <rPh sb="34" eb="36">
      <t>ネンド</t>
    </rPh>
    <rPh sb="38" eb="40">
      <t>オウシュウ</t>
    </rPh>
    <rPh sb="44" eb="46">
      <t>ケンナイ</t>
    </rPh>
    <rPh sb="46" eb="48">
      <t>キギョウ</t>
    </rPh>
    <rPh sb="53" eb="54">
      <t>タカ</t>
    </rPh>
    <rPh sb="59" eb="61">
      <t>テンカイ</t>
    </rPh>
    <rPh sb="61" eb="63">
      <t>シエン</t>
    </rPh>
    <rPh sb="64" eb="65">
      <t>ケン</t>
    </rPh>
    <rPh sb="65" eb="67">
      <t>サンピン</t>
    </rPh>
    <rPh sb="68" eb="70">
      <t>ハンロ</t>
    </rPh>
    <rPh sb="70" eb="72">
      <t>カイタク</t>
    </rPh>
    <rPh sb="72" eb="74">
      <t>シエン</t>
    </rPh>
    <rPh sb="74" eb="75">
      <t>トウ</t>
    </rPh>
    <rPh sb="76" eb="78">
      <t>ギョウム</t>
    </rPh>
    <rPh sb="79" eb="81">
      <t>ゲンチ</t>
    </rPh>
    <rPh sb="89" eb="91">
      <t>カイシャ</t>
    </rPh>
    <rPh sb="91" eb="92">
      <t>コクジン</t>
    </rPh>
    <rPh sb="92" eb="94">
      <t>イタク</t>
    </rPh>
    <phoneticPr fontId="6"/>
  </si>
  <si>
    <t>(1)現地情報の収集・提供
(2)国際交流案件支援
(3)観光客誘致
(4)県内企業のビジネス展開支援
(5)県産業プロジェクトの推進
(6)企業誘致業務
(7)現地アテンド業務</t>
    <phoneticPr fontId="6"/>
  </si>
  <si>
    <t>福岡県米国委託駐在員（ニューヨーク）</t>
    <rPh sb="0" eb="2">
      <t>フクオカ</t>
    </rPh>
    <rPh sb="2" eb="3">
      <t>ケン</t>
    </rPh>
    <rPh sb="3" eb="5">
      <t>ベイコク</t>
    </rPh>
    <rPh sb="5" eb="10">
      <t>イタクチュウザイイン</t>
    </rPh>
    <phoneticPr fontId="6"/>
  </si>
  <si>
    <t>Canvas Creative Group LLC</t>
    <phoneticPr fontId="7"/>
  </si>
  <si>
    <t>設置していたサンフランシスコ事務所の運営見直し（Ｒ２年９月末）に伴い、米国における県内企業のニーズが高いビジネス展開支援と県産品の販路開拓支援等の業務を現地コンサルティング会社に委託。</t>
    <rPh sb="0" eb="2">
      <t>セッチ</t>
    </rPh>
    <rPh sb="14" eb="16">
      <t>ジム</t>
    </rPh>
    <rPh sb="16" eb="17">
      <t>ショ</t>
    </rPh>
    <rPh sb="18" eb="20">
      <t>ウンエイ</t>
    </rPh>
    <rPh sb="20" eb="22">
      <t>ミナオ</t>
    </rPh>
    <rPh sb="26" eb="27">
      <t>ネン</t>
    </rPh>
    <rPh sb="28" eb="30">
      <t>ガツマツ</t>
    </rPh>
    <rPh sb="29" eb="30">
      <t>マツ</t>
    </rPh>
    <rPh sb="32" eb="33">
      <t>トモナ</t>
    </rPh>
    <rPh sb="35" eb="37">
      <t>ベイコク</t>
    </rPh>
    <rPh sb="41" eb="43">
      <t>ケンナイ</t>
    </rPh>
    <rPh sb="43" eb="45">
      <t>キギョウ</t>
    </rPh>
    <rPh sb="50" eb="51">
      <t>タカ</t>
    </rPh>
    <rPh sb="56" eb="58">
      <t>テンカイ</t>
    </rPh>
    <rPh sb="58" eb="60">
      <t>シエン</t>
    </rPh>
    <rPh sb="61" eb="62">
      <t>ケン</t>
    </rPh>
    <rPh sb="62" eb="64">
      <t>サンピン</t>
    </rPh>
    <rPh sb="65" eb="67">
      <t>ハンロ</t>
    </rPh>
    <rPh sb="67" eb="69">
      <t>カイタク</t>
    </rPh>
    <rPh sb="69" eb="71">
      <t>シエン</t>
    </rPh>
    <rPh sb="71" eb="72">
      <t>トウ</t>
    </rPh>
    <rPh sb="73" eb="75">
      <t>ギョウム</t>
    </rPh>
    <rPh sb="76" eb="78">
      <t>ゲンチ</t>
    </rPh>
    <rPh sb="86" eb="88">
      <t>カイシャ</t>
    </rPh>
    <rPh sb="88" eb="89">
      <t>コクジン</t>
    </rPh>
    <rPh sb="89" eb="91">
      <t>イタク</t>
    </rPh>
    <phoneticPr fontId="6"/>
  </si>
  <si>
    <t>福岡県米国委託駐在員（ロサンゼルス）</t>
    <rPh sb="0" eb="2">
      <t>フクオカ</t>
    </rPh>
    <rPh sb="2" eb="3">
      <t>ケン</t>
    </rPh>
    <rPh sb="3" eb="5">
      <t>ベイコク</t>
    </rPh>
    <rPh sb="5" eb="10">
      <t>イタクチュウザイイン</t>
    </rPh>
    <phoneticPr fontId="6"/>
  </si>
  <si>
    <t>山川　恒平</t>
    <rPh sb="0" eb="2">
      <t>ヤマカワ</t>
    </rPh>
    <rPh sb="3" eb="5">
      <t>コウヘイ</t>
    </rPh>
    <phoneticPr fontId="7"/>
  </si>
  <si>
    <t>設置していたサンフランシスコ事務所の運営見直し（Ｒ２年９月末）に伴い、米国における県内企業のニーズが高いビジネス展開支援と県産品の販路開拓支援等の業務を現地コンサルタントに委託。</t>
    <rPh sb="0" eb="2">
      <t>セッチ</t>
    </rPh>
    <rPh sb="14" eb="16">
      <t>ジム</t>
    </rPh>
    <rPh sb="16" eb="17">
      <t>ショ</t>
    </rPh>
    <rPh sb="18" eb="22">
      <t>ウンエイミナオ</t>
    </rPh>
    <rPh sb="26" eb="27">
      <t>ネン</t>
    </rPh>
    <rPh sb="28" eb="30">
      <t>ガツマツ</t>
    </rPh>
    <rPh sb="29" eb="30">
      <t>マツ</t>
    </rPh>
    <rPh sb="32" eb="33">
      <t>トモナ</t>
    </rPh>
    <rPh sb="35" eb="37">
      <t>ベイコク</t>
    </rPh>
    <rPh sb="41" eb="43">
      <t>ケンナイ</t>
    </rPh>
    <rPh sb="43" eb="45">
      <t>キギョウ</t>
    </rPh>
    <rPh sb="50" eb="51">
      <t>タカ</t>
    </rPh>
    <rPh sb="56" eb="58">
      <t>テンカイ</t>
    </rPh>
    <rPh sb="58" eb="60">
      <t>シエン</t>
    </rPh>
    <rPh sb="61" eb="62">
      <t>ケン</t>
    </rPh>
    <rPh sb="62" eb="64">
      <t>サンピン</t>
    </rPh>
    <rPh sb="65" eb="67">
      <t>ハンロ</t>
    </rPh>
    <rPh sb="67" eb="69">
      <t>カイタク</t>
    </rPh>
    <rPh sb="69" eb="71">
      <t>シエン</t>
    </rPh>
    <rPh sb="71" eb="72">
      <t>トウ</t>
    </rPh>
    <rPh sb="73" eb="75">
      <t>ギョウム</t>
    </rPh>
    <rPh sb="76" eb="78">
      <t>ゲンチ</t>
    </rPh>
    <rPh sb="85" eb="86">
      <t>コクジン</t>
    </rPh>
    <rPh sb="86" eb="88">
      <t>イタク</t>
    </rPh>
    <phoneticPr fontId="6"/>
  </si>
  <si>
    <t>佐賀県</t>
    <rPh sb="0" eb="2">
      <t>サガ</t>
    </rPh>
    <rPh sb="2" eb="3">
      <t>ケン</t>
    </rPh>
    <phoneticPr fontId="6"/>
  </si>
  <si>
    <t>さが県産品流通デザイン公社　香港オフィス</t>
    <rPh sb="2" eb="5">
      <t>ケンサンヒン</t>
    </rPh>
    <rPh sb="5" eb="7">
      <t>リュウツウ</t>
    </rPh>
    <rPh sb="11" eb="13">
      <t>コウシャ</t>
    </rPh>
    <rPh sb="14" eb="16">
      <t>ホンコン</t>
    </rPh>
    <phoneticPr fontId="6"/>
  </si>
  <si>
    <t>コンパス</t>
    <phoneticPr fontId="7"/>
  </si>
  <si>
    <t>産業労働部
流通･貿易課</t>
    <rPh sb="0" eb="2">
      <t>サンギョウ</t>
    </rPh>
    <rPh sb="2" eb="4">
      <t>ロウドウ</t>
    </rPh>
    <rPh sb="4" eb="5">
      <t>ブ</t>
    </rPh>
    <rPh sb="6" eb="8">
      <t>リュウツウ</t>
    </rPh>
    <rPh sb="9" eb="11">
      <t>ボウエキ</t>
    </rPh>
    <rPh sb="11" eb="12">
      <t>カ</t>
    </rPh>
    <phoneticPr fontId="7"/>
  </si>
  <si>
    <t>競争の激しい香港において、県産品の販路開拓など関連施策を機動的、効果的に推進するため、現地コンサルティング業者に委託する。</t>
    <rPh sb="0" eb="2">
      <t>キョウソウ</t>
    </rPh>
    <rPh sb="3" eb="4">
      <t>ハゲ</t>
    </rPh>
    <rPh sb="6" eb="8">
      <t>ホンコン</t>
    </rPh>
    <rPh sb="13" eb="14">
      <t>ケン</t>
    </rPh>
    <rPh sb="14" eb="16">
      <t>サンピン</t>
    </rPh>
    <rPh sb="17" eb="19">
      <t>ハンロ</t>
    </rPh>
    <rPh sb="19" eb="21">
      <t>カイタク</t>
    </rPh>
    <rPh sb="23" eb="25">
      <t>カンレン</t>
    </rPh>
    <rPh sb="25" eb="27">
      <t>シサク</t>
    </rPh>
    <rPh sb="28" eb="30">
      <t>キドウ</t>
    </rPh>
    <rPh sb="30" eb="31">
      <t>テキ</t>
    </rPh>
    <rPh sb="32" eb="34">
      <t>コウカ</t>
    </rPh>
    <rPh sb="34" eb="35">
      <t>テキ</t>
    </rPh>
    <rPh sb="36" eb="38">
      <t>スイシン</t>
    </rPh>
    <rPh sb="43" eb="45">
      <t>ゲンチ</t>
    </rPh>
    <rPh sb="53" eb="55">
      <t>ギョウシャ</t>
    </rPh>
    <rPh sb="56" eb="58">
      <t>イタク</t>
    </rPh>
    <phoneticPr fontId="6"/>
  </si>
  <si>
    <t>①佐賀牛等県産品の販促・販路拡大支援
②県産品のプロモーション実施
③県産品バイヤーの発掘
④香港市場の情報提供　等</t>
    <rPh sb="1" eb="3">
      <t>サガ</t>
    </rPh>
    <rPh sb="3" eb="4">
      <t>ウシ</t>
    </rPh>
    <rPh sb="4" eb="5">
      <t>ナド</t>
    </rPh>
    <rPh sb="5" eb="6">
      <t>ケン</t>
    </rPh>
    <rPh sb="6" eb="8">
      <t>サンピン</t>
    </rPh>
    <rPh sb="9" eb="11">
      <t>ハンソク</t>
    </rPh>
    <rPh sb="12" eb="14">
      <t>ハンロ</t>
    </rPh>
    <rPh sb="14" eb="16">
      <t>カクダイ</t>
    </rPh>
    <rPh sb="16" eb="18">
      <t>シエン</t>
    </rPh>
    <rPh sb="20" eb="21">
      <t>ケン</t>
    </rPh>
    <rPh sb="21" eb="23">
      <t>サンピン</t>
    </rPh>
    <rPh sb="31" eb="33">
      <t>ジッシ</t>
    </rPh>
    <rPh sb="35" eb="38">
      <t>ケンサンヒン</t>
    </rPh>
    <rPh sb="43" eb="45">
      <t>ハックツ</t>
    </rPh>
    <rPh sb="47" eb="49">
      <t>ホンコン</t>
    </rPh>
    <rPh sb="49" eb="51">
      <t>シジョウ</t>
    </rPh>
    <rPh sb="52" eb="54">
      <t>ジョウホウ</t>
    </rPh>
    <rPh sb="54" eb="56">
      <t>テイキョウ</t>
    </rPh>
    <rPh sb="57" eb="58">
      <t>ナド</t>
    </rPh>
    <phoneticPr fontId="6"/>
  </si>
  <si>
    <t>http://www.pref.saga.lg.jp/kiji0036349/index.html</t>
    <phoneticPr fontId="7"/>
  </si>
  <si>
    <t>長崎県</t>
    <rPh sb="0" eb="3">
      <t>ナガサキケン</t>
    </rPh>
    <phoneticPr fontId="6"/>
  </si>
  <si>
    <t>(一社）長崎県貿易協会上海事務所</t>
    <rPh sb="1" eb="2">
      <t>イチ</t>
    </rPh>
    <rPh sb="2" eb="3">
      <t>シャ</t>
    </rPh>
    <rPh sb="4" eb="7">
      <t>ナガサキケン</t>
    </rPh>
    <rPh sb="7" eb="9">
      <t>ボウエキ</t>
    </rPh>
    <rPh sb="9" eb="11">
      <t>キョウカイ</t>
    </rPh>
    <rPh sb="11" eb="13">
      <t>シャンハイ</t>
    </rPh>
    <rPh sb="13" eb="15">
      <t>ジム</t>
    </rPh>
    <rPh sb="15" eb="16">
      <t>ショ</t>
    </rPh>
    <phoneticPr fontId="6"/>
  </si>
  <si>
    <t>独自事務所（（一社）長崎県貿易協会上海事務所）</t>
    <rPh sb="0" eb="2">
      <t>ドクジ</t>
    </rPh>
    <rPh sb="2" eb="4">
      <t>ジム</t>
    </rPh>
    <rPh sb="4" eb="5">
      <t>ショ</t>
    </rPh>
    <rPh sb="7" eb="8">
      <t>イチ</t>
    </rPh>
    <rPh sb="8" eb="9">
      <t>シャ</t>
    </rPh>
    <rPh sb="10" eb="13">
      <t>ナガサキケン</t>
    </rPh>
    <rPh sb="13" eb="15">
      <t>ボウエキ</t>
    </rPh>
    <rPh sb="15" eb="17">
      <t>キョウカイ</t>
    </rPh>
    <rPh sb="17" eb="19">
      <t>シャンハイ</t>
    </rPh>
    <rPh sb="19" eb="21">
      <t>ジム</t>
    </rPh>
    <rPh sb="21" eb="22">
      <t>ショ</t>
    </rPh>
    <phoneticPr fontId="6"/>
  </si>
  <si>
    <t>H3</t>
  </si>
  <si>
    <t>国際課</t>
    <rPh sb="0" eb="3">
      <t>コ</t>
    </rPh>
    <phoneticPr fontId="6"/>
  </si>
  <si>
    <t>中国との経済交流促進のため、観光ＰＲ・誘客対策、国際交流、県産品の販路拡大、県内企業の対中国ビジネス促進など、幅広い分野において、情報提供や連絡調整、訪問団のアテンドなどの現地活動支援を行う。</t>
    <phoneticPr fontId="7"/>
  </si>
  <si>
    <t>①経済交流支援
②経済情報等サービスの提供
③県内関係者への中国事情説明会等の開催
④中国での情報交換会の開催
⑤長崎・上海定期国際航空路線の維持
⑥国際人材育成</t>
    <rPh sb="1" eb="7">
      <t>ケイザイコウリュウシエン</t>
    </rPh>
    <rPh sb="9" eb="14">
      <t>ケイザイジョウホウトウ</t>
    </rPh>
    <rPh sb="19" eb="21">
      <t>テイキョウ</t>
    </rPh>
    <rPh sb="75" eb="81">
      <t>コクサイジンザイイクセイ</t>
    </rPh>
    <phoneticPr fontId="7"/>
  </si>
  <si>
    <t>http://www.shnagasaki.com.cn/</t>
    <phoneticPr fontId="7"/>
  </si>
  <si>
    <t>長崎県ソウル駐在員</t>
    <rPh sb="0" eb="3">
      <t>ナガサキケン</t>
    </rPh>
    <rPh sb="6" eb="9">
      <t>チュウザイイン</t>
    </rPh>
    <phoneticPr fontId="6"/>
  </si>
  <si>
    <t>機関等派遣（CLAIR)</t>
    <rPh sb="0" eb="2">
      <t>キカン</t>
    </rPh>
    <rPh sb="2" eb="3">
      <t>トウ</t>
    </rPh>
    <rPh sb="3" eb="5">
      <t>ハケン</t>
    </rPh>
    <phoneticPr fontId="6"/>
  </si>
  <si>
    <t>本県への観光客誘致、県産品の輸出促進のほか、県内企業のサポートや民間交流の支援など、本県の経済活性化につながる様々な取組を行う。</t>
    <rPh sb="0" eb="2">
      <t>ホンケン</t>
    </rPh>
    <rPh sb="4" eb="7">
      <t>カンコウキャク</t>
    </rPh>
    <rPh sb="7" eb="9">
      <t>ユウチ</t>
    </rPh>
    <rPh sb="10" eb="11">
      <t>ケン</t>
    </rPh>
    <rPh sb="11" eb="12">
      <t>サン</t>
    </rPh>
    <rPh sb="12" eb="13">
      <t>ヒン</t>
    </rPh>
    <rPh sb="14" eb="16">
      <t>ユシュツ</t>
    </rPh>
    <rPh sb="16" eb="18">
      <t>ソクシン</t>
    </rPh>
    <rPh sb="22" eb="24">
      <t>ケンナイ</t>
    </rPh>
    <rPh sb="24" eb="26">
      <t>キギョウ</t>
    </rPh>
    <rPh sb="32" eb="34">
      <t>ミンカン</t>
    </rPh>
    <rPh sb="34" eb="36">
      <t>コウリュウ</t>
    </rPh>
    <rPh sb="37" eb="39">
      <t>シエン</t>
    </rPh>
    <rPh sb="42" eb="44">
      <t>ホンケン</t>
    </rPh>
    <rPh sb="45" eb="47">
      <t>ケイザイ</t>
    </rPh>
    <rPh sb="47" eb="50">
      <t>カッセイカ</t>
    </rPh>
    <rPh sb="55" eb="57">
      <t>サマザマ</t>
    </rPh>
    <rPh sb="58" eb="60">
      <t>トリクミ</t>
    </rPh>
    <rPh sb="61" eb="62">
      <t>オコナ</t>
    </rPh>
    <phoneticPr fontId="6"/>
  </si>
  <si>
    <t xml:space="preserve">①人的ネットワークの構築
②観光客の誘致
③県産品の輸出促進
④企業の海外展開支援
</t>
    <rPh sb="1" eb="3">
      <t>ジンテキ</t>
    </rPh>
    <rPh sb="10" eb="12">
      <t>コウチク</t>
    </rPh>
    <rPh sb="14" eb="17">
      <t>カンコウキャク</t>
    </rPh>
    <rPh sb="18" eb="20">
      <t>ユウチ</t>
    </rPh>
    <rPh sb="22" eb="23">
      <t>ケン</t>
    </rPh>
    <rPh sb="23" eb="24">
      <t>サン</t>
    </rPh>
    <rPh sb="24" eb="25">
      <t>ヒン</t>
    </rPh>
    <rPh sb="26" eb="28">
      <t>ユシュツ</t>
    </rPh>
    <rPh sb="28" eb="30">
      <t>ソクシン</t>
    </rPh>
    <rPh sb="32" eb="34">
      <t>キギョウ</t>
    </rPh>
    <rPh sb="35" eb="37">
      <t>カイガイ</t>
    </rPh>
    <rPh sb="37" eb="39">
      <t>テンカイ</t>
    </rPh>
    <rPh sb="39" eb="41">
      <t>シエン</t>
    </rPh>
    <phoneticPr fontId="6"/>
  </si>
  <si>
    <t>http://seoul-nagasaki.com</t>
    <phoneticPr fontId="6"/>
  </si>
  <si>
    <t>東南アジアビジネスサポートデスク</t>
    <rPh sb="0" eb="2">
      <t>トウナン</t>
    </rPh>
    <phoneticPr fontId="6"/>
  </si>
  <si>
    <t>株式会社福岡銀行</t>
    <rPh sb="0" eb="2">
      <t>カブシキ</t>
    </rPh>
    <rPh sb="2" eb="4">
      <t>ガイシャ</t>
    </rPh>
    <rPh sb="4" eb="6">
      <t>フクオカ</t>
    </rPh>
    <rPh sb="6" eb="8">
      <t>ギンコウ</t>
    </rPh>
    <phoneticPr fontId="6"/>
  </si>
  <si>
    <t>経営支援課</t>
    <rPh sb="0" eb="2">
      <t>ケイエイ</t>
    </rPh>
    <rPh sb="2" eb="4">
      <t>シエン</t>
    </rPh>
    <rPh sb="4" eb="5">
      <t>カ</t>
    </rPh>
    <phoneticPr fontId="6"/>
  </si>
  <si>
    <t>県内企業の販路開拓等の東南アジア地域進出を支援するため</t>
    <rPh sb="5" eb="7">
      <t>ハンロ</t>
    </rPh>
    <rPh sb="7" eb="9">
      <t>カイタク</t>
    </rPh>
    <rPh sb="9" eb="10">
      <t>トウ</t>
    </rPh>
    <rPh sb="11" eb="13">
      <t>トウナン</t>
    </rPh>
    <rPh sb="16" eb="18">
      <t>チイキ</t>
    </rPh>
    <rPh sb="18" eb="20">
      <t>シンシュツ</t>
    </rPh>
    <rPh sb="21" eb="23">
      <t>シエン</t>
    </rPh>
    <phoneticPr fontId="6"/>
  </si>
  <si>
    <t>①現地での事業展開に関するアドバイス
②商談先企業の紹介やアポイントメントの手配
③視察先への同行や現地事情のレクチャー
④見本市・商談会の出展支援
⑤ＷＥＢ商談のサポート　など</t>
    <rPh sb="1" eb="3">
      <t>ゲンチ</t>
    </rPh>
    <rPh sb="5" eb="7">
      <t>ジギョウ</t>
    </rPh>
    <rPh sb="7" eb="9">
      <t>テンカイ</t>
    </rPh>
    <rPh sb="10" eb="11">
      <t>カン</t>
    </rPh>
    <rPh sb="20" eb="22">
      <t>ショウダン</t>
    </rPh>
    <rPh sb="22" eb="23">
      <t>サキ</t>
    </rPh>
    <rPh sb="23" eb="25">
      <t>キギョウ</t>
    </rPh>
    <rPh sb="26" eb="28">
      <t>ショウカイ</t>
    </rPh>
    <rPh sb="38" eb="40">
      <t>テハイ</t>
    </rPh>
    <rPh sb="42" eb="44">
      <t>シサツ</t>
    </rPh>
    <rPh sb="44" eb="45">
      <t>サキ</t>
    </rPh>
    <rPh sb="47" eb="49">
      <t>ドウコウ</t>
    </rPh>
    <rPh sb="50" eb="52">
      <t>ゲンチ</t>
    </rPh>
    <rPh sb="52" eb="54">
      <t>ジジョウ</t>
    </rPh>
    <rPh sb="62" eb="65">
      <t>ミホンイチ</t>
    </rPh>
    <rPh sb="66" eb="69">
      <t>ショウダンカイ</t>
    </rPh>
    <rPh sb="70" eb="72">
      <t>シュッテン</t>
    </rPh>
    <rPh sb="72" eb="74">
      <t>シエン</t>
    </rPh>
    <rPh sb="79" eb="81">
      <t>ショウダン</t>
    </rPh>
    <phoneticPr fontId="6"/>
  </si>
  <si>
    <t>https://www.pref.nagasaki.jp/bunrui/shigoto-sangyo/sangyoshien/kaigai/tounan-support/</t>
    <phoneticPr fontId="7"/>
  </si>
  <si>
    <t>熊本県</t>
    <rPh sb="0" eb="2">
      <t>クマモト</t>
    </rPh>
    <rPh sb="2" eb="3">
      <t>ケン</t>
    </rPh>
    <phoneticPr fontId="6"/>
  </si>
  <si>
    <t>スポットアドバイザー</t>
  </si>
  <si>
    <t xml:space="preserve"> 業務委託等（独立行政法人日本貿易振興機構熊本貿易情報センター）</t>
    <rPh sb="1" eb="3">
      <t>ギョウム</t>
    </rPh>
    <rPh sb="3" eb="5">
      <t>イタク</t>
    </rPh>
    <rPh sb="5" eb="6">
      <t>トウ</t>
    </rPh>
    <rPh sb="7" eb="9">
      <t>ドクリツ</t>
    </rPh>
    <phoneticPr fontId="6"/>
  </si>
  <si>
    <t>独立行政法人日本貿易振興機構熊本貿易情報センター</t>
    <rPh sb="0" eb="2">
      <t>ドクリツ</t>
    </rPh>
    <rPh sb="2" eb="4">
      <t>ギョウセイ</t>
    </rPh>
    <rPh sb="4" eb="6">
      <t>ホウジン</t>
    </rPh>
    <rPh sb="6" eb="8">
      <t>ニホン</t>
    </rPh>
    <rPh sb="8" eb="10">
      <t>ボウエキ</t>
    </rPh>
    <rPh sb="10" eb="12">
      <t>シンコウ</t>
    </rPh>
    <rPh sb="12" eb="14">
      <t>キコウ</t>
    </rPh>
    <rPh sb="14" eb="16">
      <t>クマモト</t>
    </rPh>
    <rPh sb="16" eb="18">
      <t>ボウエキ</t>
    </rPh>
    <rPh sb="18" eb="20">
      <t>ジョウホウ</t>
    </rPh>
    <phoneticPr fontId="7"/>
  </si>
  <si>
    <t>H16</t>
  </si>
  <si>
    <t>販路拡大ビジネス課</t>
    <rPh sb="0" eb="2">
      <t>ハンロ</t>
    </rPh>
    <rPh sb="2" eb="4">
      <t>カクダイ</t>
    </rPh>
    <rPh sb="8" eb="9">
      <t>カ</t>
    </rPh>
    <phoneticPr fontId="6"/>
  </si>
  <si>
    <t>県内企業の海外取引の促進、県経済の国際化支援、商談・協議支援、展示会・見本市出展支援等が同地域において必要なため</t>
    <rPh sb="0" eb="2">
      <t>ケンナイ</t>
    </rPh>
    <rPh sb="2" eb="4">
      <t>キギョウ</t>
    </rPh>
    <rPh sb="5" eb="7">
      <t>カイガイ</t>
    </rPh>
    <rPh sb="7" eb="9">
      <t>トリヒキ</t>
    </rPh>
    <rPh sb="10" eb="12">
      <t>ソクシン</t>
    </rPh>
    <rPh sb="13" eb="16">
      <t>ケンケイザイ</t>
    </rPh>
    <rPh sb="17" eb="20">
      <t>コクサイカ</t>
    </rPh>
    <rPh sb="20" eb="22">
      <t>シエン</t>
    </rPh>
    <rPh sb="23" eb="25">
      <t>ショウダン</t>
    </rPh>
    <rPh sb="26" eb="28">
      <t>キョウギ</t>
    </rPh>
    <rPh sb="28" eb="30">
      <t>シエン</t>
    </rPh>
    <rPh sb="31" eb="34">
      <t>テンジカイ</t>
    </rPh>
    <rPh sb="35" eb="38">
      <t>ミホンイチ</t>
    </rPh>
    <rPh sb="38" eb="40">
      <t>シュッテン</t>
    </rPh>
    <rPh sb="40" eb="42">
      <t>シエン</t>
    </rPh>
    <rPh sb="42" eb="43">
      <t>トウ</t>
    </rPh>
    <rPh sb="44" eb="45">
      <t>ドウ</t>
    </rPh>
    <rPh sb="45" eb="47">
      <t>チイキ</t>
    </rPh>
    <rPh sb="51" eb="53">
      <t>ヒツヨウ</t>
    </rPh>
    <phoneticPr fontId="6"/>
  </si>
  <si>
    <t>・現地経済情報の収集・提供
・現地における県内企業活動の支援</t>
    <rPh sb="1" eb="3">
      <t>ゲンチ</t>
    </rPh>
    <rPh sb="3" eb="5">
      <t>ケイザイ</t>
    </rPh>
    <rPh sb="5" eb="7">
      <t>ジョウホウ</t>
    </rPh>
    <rPh sb="8" eb="10">
      <t>シュウシュウ</t>
    </rPh>
    <rPh sb="11" eb="13">
      <t>テイキョウ</t>
    </rPh>
    <rPh sb="15" eb="17">
      <t>ゲンチ</t>
    </rPh>
    <rPh sb="21" eb="23">
      <t>ケンナイ</t>
    </rPh>
    <rPh sb="23" eb="25">
      <t>キギョウ</t>
    </rPh>
    <rPh sb="25" eb="27">
      <t>カツドウ</t>
    </rPh>
    <rPh sb="28" eb="30">
      <t>シエン</t>
    </rPh>
    <phoneticPr fontId="6"/>
  </si>
  <si>
    <t>熊本上海事務所</t>
    <rPh sb="0" eb="2">
      <t>クマモト</t>
    </rPh>
    <rPh sb="2" eb="4">
      <t>シャンハイ</t>
    </rPh>
    <rPh sb="4" eb="7">
      <t>ジムショ</t>
    </rPh>
    <phoneticPr fontId="6"/>
  </si>
  <si>
    <t>独自事務所
（熊本県貿易協会上海事務所、熊本市と共同設置）</t>
    <rPh sb="0" eb="2">
      <t>ドクジ</t>
    </rPh>
    <rPh sb="2" eb="5">
      <t>ジムショ</t>
    </rPh>
    <rPh sb="7" eb="10">
      <t>クマモトケン</t>
    </rPh>
    <rPh sb="10" eb="12">
      <t>ボウエキ</t>
    </rPh>
    <rPh sb="12" eb="14">
      <t>キョウカイ</t>
    </rPh>
    <rPh sb="14" eb="16">
      <t>シャンハイ</t>
    </rPh>
    <rPh sb="16" eb="19">
      <t>ジムショ</t>
    </rPh>
    <rPh sb="20" eb="22">
      <t>クマモト</t>
    </rPh>
    <rPh sb="22" eb="23">
      <t>シ</t>
    </rPh>
    <rPh sb="24" eb="26">
      <t>キョウドウ</t>
    </rPh>
    <rPh sb="26" eb="28">
      <t>セッチ</t>
    </rPh>
    <phoneticPr fontId="6"/>
  </si>
  <si>
    <t>観光交流政策課</t>
    <rPh sb="0" eb="2">
      <t>カンコウ</t>
    </rPh>
    <rPh sb="2" eb="4">
      <t>コウリュウ</t>
    </rPh>
    <rPh sb="4" eb="7">
      <t>セイサクカ</t>
    </rPh>
    <phoneticPr fontId="6"/>
  </si>
  <si>
    <t>中国における県内企業の経済交流支援、観光客の誘致、留学生の誘致等の活動拠点が必要なため</t>
    <rPh sb="0" eb="2">
      <t>チュウゴク</t>
    </rPh>
    <rPh sb="6" eb="8">
      <t>ケンナイ</t>
    </rPh>
    <rPh sb="8" eb="10">
      <t>キギョウ</t>
    </rPh>
    <rPh sb="11" eb="13">
      <t>ケイザイ</t>
    </rPh>
    <rPh sb="13" eb="15">
      <t>コウリュウ</t>
    </rPh>
    <rPh sb="15" eb="17">
      <t>シエン</t>
    </rPh>
    <rPh sb="18" eb="21">
      <t>カンコウキャク</t>
    </rPh>
    <rPh sb="22" eb="24">
      <t>ユウチ</t>
    </rPh>
    <rPh sb="25" eb="28">
      <t>リュウガクセイ</t>
    </rPh>
    <rPh sb="29" eb="31">
      <t>ユウチ</t>
    </rPh>
    <rPh sb="31" eb="32">
      <t>ナド</t>
    </rPh>
    <rPh sb="33" eb="35">
      <t>カツドウ</t>
    </rPh>
    <rPh sb="35" eb="37">
      <t>キョテン</t>
    </rPh>
    <rPh sb="38" eb="40">
      <t>ヒツヨウ</t>
    </rPh>
    <phoneticPr fontId="6"/>
  </si>
  <si>
    <t>・県内企業への中国事情等の情報提供
・県内企業と中国企業等とのアポイント取得、同行訪問、代行訪問
・県内企業等の見本市、展示会、出展等に係る支援
・観光客誘致のためのPR活動、旅行会社訪問等
・県内の留学生誘致のための広報活動、大学訪問等</t>
    <rPh sb="1" eb="3">
      <t>ケンナイ</t>
    </rPh>
    <rPh sb="3" eb="5">
      <t>キギョウ</t>
    </rPh>
    <rPh sb="7" eb="9">
      <t>チュウゴク</t>
    </rPh>
    <rPh sb="9" eb="11">
      <t>ジジョウ</t>
    </rPh>
    <rPh sb="11" eb="12">
      <t>ナド</t>
    </rPh>
    <rPh sb="13" eb="15">
      <t>ジョウホウ</t>
    </rPh>
    <rPh sb="15" eb="17">
      <t>テイキョウ</t>
    </rPh>
    <rPh sb="19" eb="21">
      <t>ケンナイ</t>
    </rPh>
    <rPh sb="21" eb="23">
      <t>キギョウ</t>
    </rPh>
    <rPh sb="24" eb="26">
      <t>チュウゴク</t>
    </rPh>
    <rPh sb="26" eb="28">
      <t>キギョウ</t>
    </rPh>
    <rPh sb="28" eb="29">
      <t>ナド</t>
    </rPh>
    <rPh sb="36" eb="38">
      <t>シュトク</t>
    </rPh>
    <rPh sb="39" eb="41">
      <t>ドウコウ</t>
    </rPh>
    <rPh sb="41" eb="43">
      <t>ホウモン</t>
    </rPh>
    <rPh sb="44" eb="46">
      <t>ダイコウ</t>
    </rPh>
    <rPh sb="46" eb="48">
      <t>ホウモン</t>
    </rPh>
    <rPh sb="50" eb="52">
      <t>ケンナイ</t>
    </rPh>
    <rPh sb="52" eb="54">
      <t>キギョウ</t>
    </rPh>
    <rPh sb="54" eb="55">
      <t>ナド</t>
    </rPh>
    <rPh sb="56" eb="59">
      <t>ミホンイチ</t>
    </rPh>
    <rPh sb="60" eb="63">
      <t>テンジカイ</t>
    </rPh>
    <rPh sb="64" eb="66">
      <t>シュッテン</t>
    </rPh>
    <rPh sb="66" eb="67">
      <t>ナド</t>
    </rPh>
    <rPh sb="68" eb="69">
      <t>カカ</t>
    </rPh>
    <rPh sb="70" eb="72">
      <t>シエン</t>
    </rPh>
    <rPh sb="74" eb="77">
      <t>カンコウキャク</t>
    </rPh>
    <rPh sb="77" eb="79">
      <t>ユウチ</t>
    </rPh>
    <rPh sb="85" eb="87">
      <t>カツドウ</t>
    </rPh>
    <rPh sb="88" eb="90">
      <t>リョコウ</t>
    </rPh>
    <rPh sb="90" eb="92">
      <t>カイシャ</t>
    </rPh>
    <rPh sb="92" eb="94">
      <t>ホウモン</t>
    </rPh>
    <rPh sb="94" eb="95">
      <t>ナド</t>
    </rPh>
    <rPh sb="97" eb="99">
      <t>ケンナイ</t>
    </rPh>
    <rPh sb="100" eb="103">
      <t>リュウガクセイ</t>
    </rPh>
    <rPh sb="103" eb="105">
      <t>ユウチ</t>
    </rPh>
    <rPh sb="109" eb="111">
      <t>コウホウ</t>
    </rPh>
    <rPh sb="111" eb="113">
      <t>カツドウ</t>
    </rPh>
    <rPh sb="114" eb="116">
      <t>ダイガク</t>
    </rPh>
    <rPh sb="116" eb="118">
      <t>ホウモン</t>
    </rPh>
    <rPh sb="118" eb="119">
      <t>ナド</t>
    </rPh>
    <phoneticPr fontId="6"/>
  </si>
  <si>
    <t>http://kumamoto-shanghai.cn/</t>
  </si>
  <si>
    <t>アジア事務所</t>
    <rPh sb="3" eb="5">
      <t>ジム</t>
    </rPh>
    <rPh sb="5" eb="6">
      <t>ショ</t>
    </rPh>
    <phoneticPr fontId="7"/>
  </si>
  <si>
    <t>本県農林水産物の輸出拡大や県内企業のアジア・アセアン諸国での事業展開、観光等交流の促進を支援。</t>
    <rPh sb="0" eb="2">
      <t>ホンケン</t>
    </rPh>
    <rPh sb="35" eb="37">
      <t>カンコウ</t>
    </rPh>
    <rPh sb="37" eb="38">
      <t>トウ</t>
    </rPh>
    <rPh sb="38" eb="40">
      <t>コウリュウ</t>
    </rPh>
    <rPh sb="41" eb="43">
      <t>ソクシン</t>
    </rPh>
    <phoneticPr fontId="7"/>
  </si>
  <si>
    <t>・農林水産物等の輸出促進支援
・県内中小企業などのアジア・アセアン諸国の展開支援
・観光等交流の促進</t>
    <rPh sb="1" eb="3">
      <t>ノウリン</t>
    </rPh>
    <rPh sb="3" eb="6">
      <t>スイサンブツ</t>
    </rPh>
    <rPh sb="6" eb="7">
      <t>トウ</t>
    </rPh>
    <rPh sb="8" eb="10">
      <t>ユシュツ</t>
    </rPh>
    <rPh sb="10" eb="12">
      <t>ソクシン</t>
    </rPh>
    <rPh sb="12" eb="14">
      <t>シエン</t>
    </rPh>
    <rPh sb="16" eb="17">
      <t>ケン</t>
    </rPh>
    <rPh sb="17" eb="18">
      <t>ナイ</t>
    </rPh>
    <rPh sb="18" eb="20">
      <t>チュウショウ</t>
    </rPh>
    <rPh sb="20" eb="22">
      <t>キギョウ</t>
    </rPh>
    <rPh sb="33" eb="35">
      <t>ショコク</t>
    </rPh>
    <rPh sb="36" eb="38">
      <t>テンカイ</t>
    </rPh>
    <rPh sb="38" eb="40">
      <t>シエン</t>
    </rPh>
    <rPh sb="42" eb="44">
      <t>カンコウ</t>
    </rPh>
    <rPh sb="44" eb="45">
      <t>トウ</t>
    </rPh>
    <rPh sb="45" eb="47">
      <t>コウリュウ</t>
    </rPh>
    <rPh sb="48" eb="50">
      <t>ソクシン</t>
    </rPh>
    <phoneticPr fontId="7"/>
  </si>
  <si>
    <t>熊本県</t>
    <rPh sb="0" eb="3">
      <t>クマモトケン</t>
    </rPh>
    <phoneticPr fontId="7"/>
  </si>
  <si>
    <t>スポットアドバイザー</t>
    <phoneticPr fontId="2"/>
  </si>
  <si>
    <t>熊本・高雄交流促進アドバイザー</t>
    <rPh sb="0" eb="2">
      <t>クマモト</t>
    </rPh>
    <rPh sb="3" eb="5">
      <t>タカオ</t>
    </rPh>
    <rPh sb="5" eb="7">
      <t>コウリュウ</t>
    </rPh>
    <rPh sb="7" eb="9">
      <t>ソクシン</t>
    </rPh>
    <phoneticPr fontId="7"/>
  </si>
  <si>
    <t>高雄</t>
    <rPh sb="0" eb="2">
      <t>タカオ</t>
    </rPh>
    <phoneticPr fontId="7"/>
  </si>
  <si>
    <t xml:space="preserve"> 業務委託等（熊本県貿易協会）</t>
    <rPh sb="1" eb="3">
      <t>ギョウム</t>
    </rPh>
    <rPh sb="3" eb="5">
      <t>イタク</t>
    </rPh>
    <rPh sb="5" eb="6">
      <t>トウ</t>
    </rPh>
    <rPh sb="7" eb="9">
      <t>クマモト</t>
    </rPh>
    <rPh sb="9" eb="10">
      <t>ケン</t>
    </rPh>
    <rPh sb="10" eb="12">
      <t>ボウエキ</t>
    </rPh>
    <rPh sb="12" eb="14">
      <t>キョウカイ</t>
    </rPh>
    <phoneticPr fontId="6"/>
  </si>
  <si>
    <t>熊本県貿易協会</t>
    <rPh sb="0" eb="3">
      <t>クマモトケン</t>
    </rPh>
    <rPh sb="3" eb="5">
      <t>ボウエキ</t>
    </rPh>
    <rPh sb="5" eb="7">
      <t>キョウカイ</t>
    </rPh>
    <phoneticPr fontId="7"/>
  </si>
  <si>
    <t>観光交流政策課</t>
    <rPh sb="0" eb="7">
      <t>カンコウコウリュウセイサクカ</t>
    </rPh>
    <phoneticPr fontId="7"/>
  </si>
  <si>
    <t>熊本県と台湾・高雄市交流促進のため</t>
    <rPh sb="0" eb="3">
      <t>クマモトケン</t>
    </rPh>
    <rPh sb="7" eb="9">
      <t>タカオ</t>
    </rPh>
    <rPh sb="9" eb="10">
      <t>シ</t>
    </rPh>
    <rPh sb="10" eb="12">
      <t>コウリュウ</t>
    </rPh>
    <rPh sb="12" eb="14">
      <t>ソクシン</t>
    </rPh>
    <phoneticPr fontId="6"/>
  </si>
  <si>
    <t>・旅行代理店等との調整・訪問、旅行博出展等支援
・熊本県関係者の訪問支援
・高雄市政府との連絡調整
・各種現地事情の相談対応　等</t>
    <rPh sb="1" eb="3">
      <t>リョコウ</t>
    </rPh>
    <rPh sb="3" eb="5">
      <t>ダイリ</t>
    </rPh>
    <rPh sb="5" eb="6">
      <t>テン</t>
    </rPh>
    <rPh sb="6" eb="7">
      <t>ナド</t>
    </rPh>
    <rPh sb="9" eb="11">
      <t>チョウセイ</t>
    </rPh>
    <rPh sb="12" eb="14">
      <t>ホウモン</t>
    </rPh>
    <rPh sb="15" eb="17">
      <t>リョコウ</t>
    </rPh>
    <rPh sb="18" eb="21">
      <t>シュッテンナド</t>
    </rPh>
    <rPh sb="21" eb="23">
      <t>シエン</t>
    </rPh>
    <rPh sb="25" eb="28">
      <t>クマモトケン</t>
    </rPh>
    <rPh sb="28" eb="31">
      <t>カンケイシャ</t>
    </rPh>
    <rPh sb="32" eb="34">
      <t>ホウモン</t>
    </rPh>
    <rPh sb="34" eb="36">
      <t>シエン</t>
    </rPh>
    <rPh sb="38" eb="40">
      <t>タカオ</t>
    </rPh>
    <rPh sb="40" eb="41">
      <t>シ</t>
    </rPh>
    <rPh sb="41" eb="43">
      <t>セイフ</t>
    </rPh>
    <rPh sb="45" eb="47">
      <t>レンラク</t>
    </rPh>
    <rPh sb="47" eb="49">
      <t>チョウセイ</t>
    </rPh>
    <rPh sb="51" eb="53">
      <t>カクシュ</t>
    </rPh>
    <rPh sb="53" eb="55">
      <t>ゲンチ</t>
    </rPh>
    <rPh sb="55" eb="57">
      <t>ジジョウ</t>
    </rPh>
    <rPh sb="58" eb="60">
      <t>ソウダン</t>
    </rPh>
    <rPh sb="60" eb="62">
      <t>タイオウ</t>
    </rPh>
    <rPh sb="63" eb="64">
      <t>ナド</t>
    </rPh>
    <phoneticPr fontId="7"/>
  </si>
  <si>
    <t>香港事務所</t>
    <rPh sb="0" eb="2">
      <t>ホンコン</t>
    </rPh>
    <rPh sb="2" eb="4">
      <t>ジム</t>
    </rPh>
    <rPh sb="4" eb="5">
      <t>ショ</t>
    </rPh>
    <phoneticPr fontId="7"/>
  </si>
  <si>
    <t>独自事務所
（熊本県貿易協会香港事務所）
（熊本県と肥後銀行の共同運営)</t>
    <rPh sb="7" eb="10">
      <t>クマモトケン</t>
    </rPh>
    <rPh sb="10" eb="12">
      <t>ボウエキ</t>
    </rPh>
    <rPh sb="12" eb="14">
      <t>キョウカイ</t>
    </rPh>
    <rPh sb="14" eb="16">
      <t>ホンコン</t>
    </rPh>
    <rPh sb="16" eb="18">
      <t>ジム</t>
    </rPh>
    <rPh sb="18" eb="19">
      <t>ショ</t>
    </rPh>
    <rPh sb="22" eb="25">
      <t>クマモトケン</t>
    </rPh>
    <rPh sb="26" eb="28">
      <t>ヒゴ</t>
    </rPh>
    <rPh sb="28" eb="30">
      <t>ギンコウ</t>
    </rPh>
    <rPh sb="31" eb="33">
      <t>キョウドウ</t>
    </rPh>
    <rPh sb="33" eb="35">
      <t>ウンエイ</t>
    </rPh>
    <phoneticPr fontId="7"/>
  </si>
  <si>
    <t>本県農林水産物の輸出拡大や県内企業の香港・台湾等での事業展開、観光等交流、航空路線誘致の促進を支援。</t>
    <rPh sb="0" eb="2">
      <t>ホンケン</t>
    </rPh>
    <rPh sb="18" eb="20">
      <t>ホンコン</t>
    </rPh>
    <rPh sb="21" eb="23">
      <t>タイワン</t>
    </rPh>
    <rPh sb="23" eb="24">
      <t>トウ</t>
    </rPh>
    <rPh sb="31" eb="33">
      <t>カンコウ</t>
    </rPh>
    <rPh sb="33" eb="34">
      <t>トウ</t>
    </rPh>
    <rPh sb="34" eb="36">
      <t>コウリュウ</t>
    </rPh>
    <rPh sb="37" eb="39">
      <t>コウクウ</t>
    </rPh>
    <rPh sb="39" eb="41">
      <t>ロセン</t>
    </rPh>
    <rPh sb="41" eb="43">
      <t>ユウチ</t>
    </rPh>
    <rPh sb="44" eb="46">
      <t>ソクシン</t>
    </rPh>
    <phoneticPr fontId="7"/>
  </si>
  <si>
    <t>・農林水産物等の輸出促進支援
・県内中小企業などの香港・台湾等の展開支援
・観光等交流の促進
・航空路線の誘致・振興業務支援</t>
    <rPh sb="1" eb="3">
      <t>ノウリン</t>
    </rPh>
    <rPh sb="3" eb="6">
      <t>スイサンブツ</t>
    </rPh>
    <rPh sb="6" eb="7">
      <t>トウ</t>
    </rPh>
    <rPh sb="8" eb="10">
      <t>ユシュツ</t>
    </rPh>
    <rPh sb="10" eb="12">
      <t>ソクシン</t>
    </rPh>
    <rPh sb="12" eb="14">
      <t>シエン</t>
    </rPh>
    <rPh sb="16" eb="17">
      <t>ケン</t>
    </rPh>
    <rPh sb="17" eb="18">
      <t>ナイ</t>
    </rPh>
    <rPh sb="18" eb="20">
      <t>チュウショウ</t>
    </rPh>
    <rPh sb="20" eb="22">
      <t>キギョウ</t>
    </rPh>
    <rPh sb="25" eb="27">
      <t>ホンコン</t>
    </rPh>
    <rPh sb="28" eb="30">
      <t>タイワン</t>
    </rPh>
    <rPh sb="30" eb="31">
      <t>トウ</t>
    </rPh>
    <rPh sb="32" eb="34">
      <t>テンカイ</t>
    </rPh>
    <rPh sb="34" eb="36">
      <t>シエン</t>
    </rPh>
    <rPh sb="38" eb="40">
      <t>カンコウ</t>
    </rPh>
    <rPh sb="40" eb="41">
      <t>トウ</t>
    </rPh>
    <rPh sb="41" eb="43">
      <t>コウリュウ</t>
    </rPh>
    <rPh sb="44" eb="46">
      <t>ソクシン</t>
    </rPh>
    <rPh sb="48" eb="50">
      <t>コウクウ</t>
    </rPh>
    <rPh sb="50" eb="52">
      <t>ロセン</t>
    </rPh>
    <rPh sb="53" eb="55">
      <t>ユウチ</t>
    </rPh>
    <rPh sb="56" eb="58">
      <t>シンコウ</t>
    </rPh>
    <rPh sb="58" eb="60">
      <t>ギョウム</t>
    </rPh>
    <rPh sb="60" eb="62">
      <t>シエン</t>
    </rPh>
    <phoneticPr fontId="7"/>
  </si>
  <si>
    <t>販路拡大ビジネス課</t>
    <rPh sb="0" eb="4">
      <t>ハンロカクダイ</t>
    </rPh>
    <rPh sb="8" eb="9">
      <t>カ</t>
    </rPh>
    <phoneticPr fontId="6"/>
  </si>
  <si>
    <t>フィリピン</t>
    <phoneticPr fontId="7"/>
  </si>
  <si>
    <t>フィリピン</t>
    <phoneticPr fontId="6"/>
  </si>
  <si>
    <t>マニラ</t>
    <phoneticPr fontId="6"/>
  </si>
  <si>
    <t>大分県</t>
    <rPh sb="0" eb="2">
      <t>オオイタ</t>
    </rPh>
    <rPh sb="2" eb="3">
      <t>ケン</t>
    </rPh>
    <phoneticPr fontId="6"/>
  </si>
  <si>
    <t>日中経済協会上海事務所大分経済交流室</t>
    <rPh sb="0" eb="2">
      <t>ニッチュウ</t>
    </rPh>
    <rPh sb="2" eb="4">
      <t>ケイザイ</t>
    </rPh>
    <rPh sb="4" eb="6">
      <t>キョウカイ</t>
    </rPh>
    <rPh sb="6" eb="8">
      <t>シャンハイ</t>
    </rPh>
    <rPh sb="8" eb="10">
      <t>ジム</t>
    </rPh>
    <rPh sb="10" eb="11">
      <t>ショ</t>
    </rPh>
    <rPh sb="11" eb="13">
      <t>ダイブ</t>
    </rPh>
    <rPh sb="13" eb="15">
      <t>ケイザイ</t>
    </rPh>
    <rPh sb="15" eb="17">
      <t>コウリュウ</t>
    </rPh>
    <rPh sb="17" eb="18">
      <t>シツ</t>
    </rPh>
    <phoneticPr fontId="6"/>
  </si>
  <si>
    <t>機関等派遣（日中経済協会）</t>
    <rPh sb="0" eb="2">
      <t>キカン</t>
    </rPh>
    <rPh sb="2" eb="3">
      <t>トウ</t>
    </rPh>
    <rPh sb="3" eb="5">
      <t>ハケン</t>
    </rPh>
    <rPh sb="6" eb="8">
      <t>ニッチュウ</t>
    </rPh>
    <rPh sb="8" eb="10">
      <t>ケイザイ</t>
    </rPh>
    <rPh sb="10" eb="12">
      <t>キョウカイ</t>
    </rPh>
    <phoneticPr fontId="6"/>
  </si>
  <si>
    <t>商業・サービス業
振興課</t>
    <phoneticPr fontId="6"/>
  </si>
  <si>
    <t>成長著しい中国経済の中心である上海を拠点に県内企業のビジネス拡大を支援するため。</t>
    <rPh sb="0" eb="2">
      <t>セイチョウ</t>
    </rPh>
    <rPh sb="2" eb="3">
      <t>イチジル</t>
    </rPh>
    <rPh sb="5" eb="7">
      <t>チュウゴク</t>
    </rPh>
    <rPh sb="7" eb="9">
      <t>ケイザイ</t>
    </rPh>
    <rPh sb="10" eb="12">
      <t>チュウシン</t>
    </rPh>
    <rPh sb="15" eb="17">
      <t>シャンハイ</t>
    </rPh>
    <rPh sb="18" eb="20">
      <t>キョテン</t>
    </rPh>
    <rPh sb="21" eb="23">
      <t>ケンナイ</t>
    </rPh>
    <rPh sb="23" eb="25">
      <t>キギョウ</t>
    </rPh>
    <rPh sb="30" eb="32">
      <t>カクダイ</t>
    </rPh>
    <rPh sb="33" eb="35">
      <t>シエン</t>
    </rPh>
    <phoneticPr fontId="6"/>
  </si>
  <si>
    <t>・県産品の販路拡大
・インバウンド対策
・県内企業の中国進出支援
・上海を中心とした人脈形成（対政府・企業・県人会）
・その他文化・教育交流等</t>
    <rPh sb="5" eb="7">
      <t>ハンロ</t>
    </rPh>
    <rPh sb="7" eb="9">
      <t>カクダイ</t>
    </rPh>
    <rPh sb="17" eb="19">
      <t>タイサク</t>
    </rPh>
    <rPh sb="21" eb="23">
      <t>ケンナイ</t>
    </rPh>
    <rPh sb="23" eb="25">
      <t>キギョウ</t>
    </rPh>
    <rPh sb="26" eb="28">
      <t>チュウゴク</t>
    </rPh>
    <rPh sb="28" eb="30">
      <t>シンシュツ</t>
    </rPh>
    <rPh sb="30" eb="32">
      <t>シエン</t>
    </rPh>
    <rPh sb="34" eb="36">
      <t>シャンハイ</t>
    </rPh>
    <rPh sb="37" eb="39">
      <t>チュウシン</t>
    </rPh>
    <rPh sb="42" eb="44">
      <t>ジンミャク</t>
    </rPh>
    <rPh sb="44" eb="46">
      <t>ケイセイ</t>
    </rPh>
    <rPh sb="47" eb="48">
      <t>タイ</t>
    </rPh>
    <rPh sb="48" eb="50">
      <t>セイフ</t>
    </rPh>
    <rPh sb="51" eb="53">
      <t>キギョウ</t>
    </rPh>
    <rPh sb="54" eb="57">
      <t>ケンジンカイ</t>
    </rPh>
    <rPh sb="62" eb="63">
      <t>タ</t>
    </rPh>
    <rPh sb="63" eb="65">
      <t>ブンカ</t>
    </rPh>
    <rPh sb="66" eb="68">
      <t>キョウイク</t>
    </rPh>
    <rPh sb="68" eb="70">
      <t>コウリュウ</t>
    </rPh>
    <rPh sb="70" eb="71">
      <t>トウ</t>
    </rPh>
    <phoneticPr fontId="6"/>
  </si>
  <si>
    <t>http://www.pref-oita-shanghai.cn/</t>
    <phoneticPr fontId="6"/>
  </si>
  <si>
    <t>H24～日中経済協会</t>
    <phoneticPr fontId="7"/>
  </si>
  <si>
    <t>宮崎県</t>
    <rPh sb="0" eb="3">
      <t>ミヤザキケン</t>
    </rPh>
    <phoneticPr fontId="7"/>
  </si>
  <si>
    <t>宮崎県</t>
    <rPh sb="0" eb="3">
      <t>ミヤザキケン</t>
    </rPh>
    <phoneticPr fontId="6"/>
  </si>
  <si>
    <t>宮崎県台湾駐在員</t>
    <rPh sb="0" eb="3">
      <t>ミヤザキケン</t>
    </rPh>
    <rPh sb="3" eb="5">
      <t>タイワン</t>
    </rPh>
    <rPh sb="5" eb="8">
      <t>チュウザイイン</t>
    </rPh>
    <phoneticPr fontId="6"/>
  </si>
  <si>
    <t>台北</t>
    <phoneticPr fontId="6"/>
  </si>
  <si>
    <t>業務委託等
（公益財団法人　宮崎県観光協会の委託）</t>
    <rPh sb="0" eb="2">
      <t>ギョウム</t>
    </rPh>
    <rPh sb="2" eb="4">
      <t>イタク</t>
    </rPh>
    <rPh sb="4" eb="5">
      <t>トウ</t>
    </rPh>
    <rPh sb="7" eb="9">
      <t>コウエキ</t>
    </rPh>
    <rPh sb="9" eb="11">
      <t>ザイダン</t>
    </rPh>
    <rPh sb="11" eb="13">
      <t>ホウジン</t>
    </rPh>
    <rPh sb="14" eb="17">
      <t>ミヤザキケン</t>
    </rPh>
    <rPh sb="17" eb="19">
      <t>カンコウ</t>
    </rPh>
    <rPh sb="19" eb="21">
      <t>キョウカイ</t>
    </rPh>
    <rPh sb="22" eb="24">
      <t>イタク</t>
    </rPh>
    <phoneticPr fontId="6"/>
  </si>
  <si>
    <t>公益財団法人宮崎県観光協会</t>
    <rPh sb="0" eb="2">
      <t>コウエキ</t>
    </rPh>
    <rPh sb="2" eb="4">
      <t>ザイダン</t>
    </rPh>
    <rPh sb="4" eb="6">
      <t>ホウジン</t>
    </rPh>
    <rPh sb="6" eb="9">
      <t>ミヤザキケン</t>
    </rPh>
    <rPh sb="9" eb="11">
      <t>カンコウ</t>
    </rPh>
    <rPh sb="11" eb="13">
      <t>キョウカイ</t>
    </rPh>
    <phoneticPr fontId="7"/>
  </si>
  <si>
    <t>H10</t>
    <phoneticPr fontId="6"/>
  </si>
  <si>
    <t>観光推進課</t>
    <rPh sb="0" eb="2">
      <t>カンコウ</t>
    </rPh>
    <rPh sb="2" eb="5">
      <t>スイシンカ</t>
    </rPh>
    <phoneticPr fontId="7"/>
  </si>
  <si>
    <t>重点エリアと位置づける台湾において、効率的・効果的に情報収集や観光ＰＲを行い、現地の航空会社や旅行会社との連携を図るため。</t>
    <phoneticPr fontId="6"/>
  </si>
  <si>
    <t>・本県観光のＰＲや現地で開催される宮崎県関係のイベントへの支援
・県内業界の皆さんへの現地の観光・コンベンション市場の情報収集、提供
・現地マスコミ・旅行業関係者に対する県内観光施設・ホテルなどに関する情報提供（広報）活動
・本県を訪れる観光客に対する旅行コンサルティング対応</t>
    <rPh sb="1" eb="3">
      <t>ホンケン</t>
    </rPh>
    <rPh sb="3" eb="5">
      <t>カンコウ</t>
    </rPh>
    <rPh sb="9" eb="11">
      <t>ゲンチ</t>
    </rPh>
    <rPh sb="12" eb="14">
      <t>カイサイ</t>
    </rPh>
    <rPh sb="17" eb="20">
      <t>ミヤザキケン</t>
    </rPh>
    <rPh sb="20" eb="22">
      <t>カンケイ</t>
    </rPh>
    <rPh sb="29" eb="31">
      <t>シエン</t>
    </rPh>
    <rPh sb="33" eb="35">
      <t>ケンナイ</t>
    </rPh>
    <rPh sb="35" eb="37">
      <t>ギョウカイ</t>
    </rPh>
    <rPh sb="38" eb="39">
      <t>ミナ</t>
    </rPh>
    <rPh sb="43" eb="45">
      <t>ゲンチ</t>
    </rPh>
    <rPh sb="46" eb="48">
      <t>カンコウ</t>
    </rPh>
    <rPh sb="56" eb="58">
      <t>シジョウ</t>
    </rPh>
    <rPh sb="59" eb="61">
      <t>ジョウホウ</t>
    </rPh>
    <rPh sb="61" eb="63">
      <t>シュウシュウ</t>
    </rPh>
    <rPh sb="64" eb="66">
      <t>テイキョウ</t>
    </rPh>
    <rPh sb="68" eb="70">
      <t>ゲンチ</t>
    </rPh>
    <rPh sb="75" eb="78">
      <t>リョコウギョウ</t>
    </rPh>
    <rPh sb="78" eb="81">
      <t>カンケイシャ</t>
    </rPh>
    <rPh sb="82" eb="83">
      <t>タイ</t>
    </rPh>
    <rPh sb="85" eb="87">
      <t>ケンナイ</t>
    </rPh>
    <rPh sb="87" eb="89">
      <t>カンコウ</t>
    </rPh>
    <rPh sb="89" eb="91">
      <t>シセツ</t>
    </rPh>
    <rPh sb="98" eb="99">
      <t>カン</t>
    </rPh>
    <rPh sb="101" eb="103">
      <t>ジョウホウ</t>
    </rPh>
    <rPh sb="103" eb="105">
      <t>テイキョウ</t>
    </rPh>
    <rPh sb="106" eb="108">
      <t>コウホウ</t>
    </rPh>
    <rPh sb="109" eb="111">
      <t>カツドウ</t>
    </rPh>
    <rPh sb="113" eb="115">
      <t>ホンケン</t>
    </rPh>
    <rPh sb="116" eb="117">
      <t>オトズ</t>
    </rPh>
    <rPh sb="119" eb="122">
      <t>カンコウキャク</t>
    </rPh>
    <rPh sb="123" eb="124">
      <t>タイ</t>
    </rPh>
    <rPh sb="126" eb="128">
      <t>リョコウ</t>
    </rPh>
    <rPh sb="136" eb="138">
      <t>タイオウ</t>
    </rPh>
    <phoneticPr fontId="6"/>
  </si>
  <si>
    <t>http://www.pref.miyazaki.lg.jp/allmiyazaki/kanko/koryu/index.html</t>
    <phoneticPr fontId="7"/>
  </si>
  <si>
    <t>宮崎県香港事務所</t>
    <rPh sb="0" eb="3">
      <t>ミヤザキケン</t>
    </rPh>
    <rPh sb="3" eb="5">
      <t>ホンコン</t>
    </rPh>
    <rPh sb="5" eb="8">
      <t>ジムショ</t>
    </rPh>
    <phoneticPr fontId="7"/>
  </si>
  <si>
    <t>独自事務所（（公社）宮崎県物産貿易振興センター香港事務所）</t>
    <rPh sb="23" eb="25">
      <t>ホンコン</t>
    </rPh>
    <rPh sb="25" eb="28">
      <t>ジムショ</t>
    </rPh>
    <phoneticPr fontId="7"/>
  </si>
  <si>
    <t>オールみやざき営業課</t>
    <rPh sb="7" eb="10">
      <t>エイギョウカ</t>
    </rPh>
    <phoneticPr fontId="7"/>
  </si>
  <si>
    <t>重点エリアと位置づける香港、マカオ及び中国華南地域において効率的・効果的に県産品の販路開拓や観光PR、県内企業の海外取引支援等を行い、本県経済の国際化を図るため。</t>
    <rPh sb="0" eb="2">
      <t>ジュウテン</t>
    </rPh>
    <rPh sb="6" eb="8">
      <t>イチ</t>
    </rPh>
    <rPh sb="11" eb="13">
      <t>ホンコン</t>
    </rPh>
    <rPh sb="17" eb="18">
      <t>オヨ</t>
    </rPh>
    <rPh sb="19" eb="21">
      <t>チュウゴク</t>
    </rPh>
    <rPh sb="21" eb="23">
      <t>カナン</t>
    </rPh>
    <rPh sb="23" eb="25">
      <t>チイキ</t>
    </rPh>
    <rPh sb="25" eb="26">
      <t>オヨ</t>
    </rPh>
    <rPh sb="34" eb="37">
      <t>コウリツテキ</t>
    </rPh>
    <rPh sb="38" eb="41">
      <t>コウカテキ</t>
    </rPh>
    <rPh sb="42" eb="43">
      <t>ケン</t>
    </rPh>
    <rPh sb="43" eb="45">
      <t>サンピン</t>
    </rPh>
    <rPh sb="46" eb="48">
      <t>ハンロ</t>
    </rPh>
    <rPh sb="48" eb="50">
      <t>カイタク</t>
    </rPh>
    <rPh sb="51" eb="53">
      <t>カンコウ</t>
    </rPh>
    <rPh sb="56" eb="58">
      <t>ケンナイ</t>
    </rPh>
    <rPh sb="58" eb="60">
      <t>キギョウ</t>
    </rPh>
    <rPh sb="61" eb="63">
      <t>カイガイ</t>
    </rPh>
    <rPh sb="63" eb="65">
      <t>トリヒキ</t>
    </rPh>
    <rPh sb="65" eb="67">
      <t>シエン</t>
    </rPh>
    <rPh sb="67" eb="68">
      <t>トウ</t>
    </rPh>
    <rPh sb="69" eb="70">
      <t>オコナ</t>
    </rPh>
    <rPh sb="72" eb="74">
      <t>ホンケン</t>
    </rPh>
    <rPh sb="74" eb="76">
      <t>ケイザイ</t>
    </rPh>
    <rPh sb="77" eb="80">
      <t>コクサイカハカ</t>
    </rPh>
    <phoneticPr fontId="6"/>
  </si>
  <si>
    <t>・現地の市場・経済情報の収集・提供
・県内企業の貿易、海外投資の支援
・県内企業が商用等で現地を訪問する際の連絡調整
・観光客誘致に関する活動等</t>
    <rPh sb="1" eb="3">
      <t>ゲンチ</t>
    </rPh>
    <rPh sb="4" eb="6">
      <t>シジョウ</t>
    </rPh>
    <rPh sb="7" eb="9">
      <t>ケイザイ</t>
    </rPh>
    <rPh sb="9" eb="11">
      <t>ジョウホウ</t>
    </rPh>
    <rPh sb="12" eb="14">
      <t>シュウシュウ</t>
    </rPh>
    <rPh sb="15" eb="17">
      <t>テイキョウ</t>
    </rPh>
    <rPh sb="19" eb="21">
      <t>ケンナイ</t>
    </rPh>
    <rPh sb="21" eb="23">
      <t>キギョウ</t>
    </rPh>
    <rPh sb="24" eb="26">
      <t>ボウエキ</t>
    </rPh>
    <rPh sb="27" eb="29">
      <t>カイガイ</t>
    </rPh>
    <rPh sb="29" eb="31">
      <t>トウシ</t>
    </rPh>
    <rPh sb="32" eb="34">
      <t>シエン</t>
    </rPh>
    <rPh sb="36" eb="38">
      <t>ケンナイ</t>
    </rPh>
    <rPh sb="38" eb="40">
      <t>キギョウ</t>
    </rPh>
    <rPh sb="41" eb="43">
      <t>ショウヨウ</t>
    </rPh>
    <rPh sb="43" eb="44">
      <t>トウ</t>
    </rPh>
    <rPh sb="45" eb="47">
      <t>ゲンチ</t>
    </rPh>
    <rPh sb="48" eb="50">
      <t>ホウモン</t>
    </rPh>
    <rPh sb="52" eb="53">
      <t>サイ</t>
    </rPh>
    <rPh sb="54" eb="56">
      <t>レンラク</t>
    </rPh>
    <rPh sb="56" eb="58">
      <t>チョウセイ</t>
    </rPh>
    <rPh sb="60" eb="62">
      <t>カンコウ</t>
    </rPh>
    <rPh sb="62" eb="63">
      <t>キャク</t>
    </rPh>
    <rPh sb="63" eb="65">
      <t>ユウチ</t>
    </rPh>
    <rPh sb="66" eb="67">
      <t>カン</t>
    </rPh>
    <rPh sb="69" eb="71">
      <t>カツドウ</t>
    </rPh>
    <rPh sb="71" eb="72">
      <t>トウ</t>
    </rPh>
    <phoneticPr fontId="6"/>
  </si>
  <si>
    <t>日中経済協会上海事務所宮崎県経済交流室</t>
    <rPh sb="0" eb="2">
      <t>ニッチュウ</t>
    </rPh>
    <rPh sb="2" eb="4">
      <t>ケイザイ</t>
    </rPh>
    <rPh sb="4" eb="6">
      <t>キョウカイ</t>
    </rPh>
    <rPh sb="6" eb="8">
      <t>シャンハイ</t>
    </rPh>
    <rPh sb="8" eb="10">
      <t>ジム</t>
    </rPh>
    <rPh sb="10" eb="11">
      <t>ショ</t>
    </rPh>
    <rPh sb="11" eb="14">
      <t>ミヤザキケン</t>
    </rPh>
    <rPh sb="14" eb="16">
      <t>ケイザイ</t>
    </rPh>
    <rPh sb="16" eb="18">
      <t>コウリュウ</t>
    </rPh>
    <rPh sb="18" eb="19">
      <t>シツ</t>
    </rPh>
    <phoneticPr fontId="6"/>
  </si>
  <si>
    <t>一般財団法人日中経済協会</t>
    <rPh sb="0" eb="2">
      <t>イッパン</t>
    </rPh>
    <rPh sb="2" eb="4">
      <t>ザイダン</t>
    </rPh>
    <rPh sb="4" eb="6">
      <t>ホウジン</t>
    </rPh>
    <rPh sb="6" eb="8">
      <t>ニッチュウ</t>
    </rPh>
    <rPh sb="8" eb="10">
      <t>ケイザイ</t>
    </rPh>
    <rPh sb="10" eb="12">
      <t>キョウカイ</t>
    </rPh>
    <phoneticPr fontId="7"/>
  </si>
  <si>
    <t>Ｈ31</t>
    <phoneticPr fontId="7"/>
  </si>
  <si>
    <t>重点エリアと位置づける中国（華南地域を除く）において、日中経済協会のネットワーク等を活用し、効率的・効果的に県産品の販路開拓や観光PR、県内企業の海外取引支援等を行い、本県経済の国際化を図るため。</t>
    <rPh sb="14" eb="16">
      <t>カナン</t>
    </rPh>
    <rPh sb="16" eb="18">
      <t>チイキ</t>
    </rPh>
    <rPh sb="19" eb="20">
      <t>ノゾ</t>
    </rPh>
    <rPh sb="27" eb="29">
      <t>ニッチュウ</t>
    </rPh>
    <rPh sb="29" eb="31">
      <t>ケイザイ</t>
    </rPh>
    <rPh sb="31" eb="33">
      <t>キョウカイ</t>
    </rPh>
    <rPh sb="40" eb="41">
      <t>トウ</t>
    </rPh>
    <rPh sb="42" eb="44">
      <t>カツヨウ</t>
    </rPh>
    <phoneticPr fontId="6"/>
  </si>
  <si>
    <t>・現地の市場・経済情報の収集・提供
・県内企業の貿易、海外投資の支援
・県内企業が商用等で現地を訪問する際の連絡調整
・観光客誘致に関する活動等</t>
    <rPh sb="1" eb="3">
      <t>ゲンチ</t>
    </rPh>
    <rPh sb="4" eb="6">
      <t>シジョウ</t>
    </rPh>
    <rPh sb="6" eb="8">
      <t>イチシジョウ</t>
    </rPh>
    <rPh sb="7" eb="9">
      <t>ケイザイ</t>
    </rPh>
    <rPh sb="9" eb="11">
      <t>ジョウホウ</t>
    </rPh>
    <rPh sb="12" eb="14">
      <t>シュウシュウ</t>
    </rPh>
    <rPh sb="15" eb="17">
      <t>テイキョウ</t>
    </rPh>
    <rPh sb="19" eb="21">
      <t>ケンナイ</t>
    </rPh>
    <rPh sb="21" eb="23">
      <t>キギョウ</t>
    </rPh>
    <rPh sb="24" eb="26">
      <t>ボウエキ</t>
    </rPh>
    <rPh sb="27" eb="29">
      <t>カイガイ</t>
    </rPh>
    <rPh sb="29" eb="31">
      <t>トウシ</t>
    </rPh>
    <rPh sb="32" eb="34">
      <t>シエン</t>
    </rPh>
    <rPh sb="36" eb="38">
      <t>ケンナイ</t>
    </rPh>
    <rPh sb="38" eb="40">
      <t>キギョウ</t>
    </rPh>
    <rPh sb="41" eb="43">
      <t>ショウヨウ</t>
    </rPh>
    <rPh sb="43" eb="44">
      <t>トウ</t>
    </rPh>
    <rPh sb="45" eb="47">
      <t>ゲンチ</t>
    </rPh>
    <rPh sb="48" eb="50">
      <t>ホウモン</t>
    </rPh>
    <rPh sb="52" eb="53">
      <t>サイ</t>
    </rPh>
    <rPh sb="54" eb="56">
      <t>レンラク</t>
    </rPh>
    <rPh sb="56" eb="58">
      <t>チョウセイ</t>
    </rPh>
    <rPh sb="60" eb="62">
      <t>カンコウ</t>
    </rPh>
    <rPh sb="62" eb="63">
      <t>キャク</t>
    </rPh>
    <rPh sb="63" eb="65">
      <t>ユウチ</t>
    </rPh>
    <rPh sb="66" eb="67">
      <t>カン</t>
    </rPh>
    <rPh sb="69" eb="71">
      <t>カツドウ</t>
    </rPh>
    <rPh sb="71" eb="72">
      <t>トウ</t>
    </rPh>
    <phoneticPr fontId="6"/>
  </si>
  <si>
    <t>Ｈ14年3月～Ｈ31年3月までは独自海外事務所を設置</t>
    <rPh sb="3" eb="4">
      <t>ネン</t>
    </rPh>
    <rPh sb="5" eb="6">
      <t>ガツ</t>
    </rPh>
    <rPh sb="10" eb="11">
      <t>ネン</t>
    </rPh>
    <rPh sb="12" eb="13">
      <t>ガツ</t>
    </rPh>
    <rPh sb="16" eb="18">
      <t>ドクジ</t>
    </rPh>
    <rPh sb="18" eb="20">
      <t>カイガイ</t>
    </rPh>
    <rPh sb="20" eb="22">
      <t>ジム</t>
    </rPh>
    <rPh sb="22" eb="23">
      <t>ショ</t>
    </rPh>
    <rPh sb="24" eb="26">
      <t>セッチ</t>
    </rPh>
    <phoneticPr fontId="7"/>
  </si>
  <si>
    <t>鹿児島県</t>
    <rPh sb="0" eb="3">
      <t>カゴシマ</t>
    </rPh>
    <rPh sb="3" eb="4">
      <t>ケン</t>
    </rPh>
    <phoneticPr fontId="6"/>
  </si>
  <si>
    <t>香港</t>
    <phoneticPr fontId="6"/>
  </si>
  <si>
    <t>販路拡大・輸出促進課</t>
    <rPh sb="0" eb="4">
      <t>ハンロカクダイ</t>
    </rPh>
    <rPh sb="5" eb="10">
      <t>ユシュツソクシンカ</t>
    </rPh>
    <phoneticPr fontId="6"/>
  </si>
  <si>
    <t>中国華南地域や東南アジアとの経済交流等を促進し，県産品の販路拡大，輸出入の促進を図る。</t>
    <phoneticPr fontId="6"/>
  </si>
  <si>
    <t>①商談会，物産展等海外事業の推進，②輸出入に係る市場調査，③貿易情報の収集，④県産品の広報宣伝，⑤国際観光交流促進，⑥その他国際交流等</t>
    <phoneticPr fontId="6"/>
  </si>
  <si>
    <t>鹿児島県特産品協会上海駐在事務所（鹿児島県上海事務所）</t>
    <rPh sb="0" eb="4">
      <t>カゴシマケン</t>
    </rPh>
    <rPh sb="4" eb="7">
      <t>トクサンヒン</t>
    </rPh>
    <rPh sb="7" eb="9">
      <t>キョウカイ</t>
    </rPh>
    <rPh sb="9" eb="11">
      <t>シャンハイ</t>
    </rPh>
    <rPh sb="11" eb="13">
      <t>チュウザイ</t>
    </rPh>
    <rPh sb="13" eb="16">
      <t>ジムショ</t>
    </rPh>
    <rPh sb="17" eb="20">
      <t>カゴシマ</t>
    </rPh>
    <rPh sb="20" eb="21">
      <t>ケン</t>
    </rPh>
    <rPh sb="21" eb="23">
      <t>シャンハイ</t>
    </rPh>
    <rPh sb="23" eb="25">
      <t>ジム</t>
    </rPh>
    <rPh sb="25" eb="26">
      <t>ショ</t>
    </rPh>
    <phoneticPr fontId="6"/>
  </si>
  <si>
    <t>独自事務所（（社）鹿児島県特産品協会上海駐在事務所）</t>
    <rPh sb="0" eb="2">
      <t>ドクジ</t>
    </rPh>
    <rPh sb="2" eb="4">
      <t>ジム</t>
    </rPh>
    <rPh sb="4" eb="5">
      <t>ショ</t>
    </rPh>
    <rPh sb="7" eb="8">
      <t>シャ</t>
    </rPh>
    <rPh sb="9" eb="13">
      <t>カゴシマケン</t>
    </rPh>
    <rPh sb="13" eb="16">
      <t>トクサンヒン</t>
    </rPh>
    <rPh sb="16" eb="18">
      <t>キョウカイ</t>
    </rPh>
    <rPh sb="18" eb="20">
      <t>シャンハイ</t>
    </rPh>
    <rPh sb="20" eb="22">
      <t>チュウザイ</t>
    </rPh>
    <rPh sb="22" eb="25">
      <t>ジムショ</t>
    </rPh>
    <phoneticPr fontId="6"/>
  </si>
  <si>
    <t>県産品の物流ルートを確保し，安定した販売市場としての確立を図るとともに，中国からの観光客誘致を促進するため</t>
    <rPh sb="0" eb="3">
      <t>ケンサンヒン</t>
    </rPh>
    <rPh sb="4" eb="6">
      <t>ブツリュウ</t>
    </rPh>
    <rPh sb="10" eb="12">
      <t>カクホ</t>
    </rPh>
    <rPh sb="14" eb="16">
      <t>アンテイ</t>
    </rPh>
    <rPh sb="18" eb="20">
      <t>ハンバイ</t>
    </rPh>
    <rPh sb="20" eb="22">
      <t>シジョウ</t>
    </rPh>
    <rPh sb="26" eb="28">
      <t>カクリツ</t>
    </rPh>
    <rPh sb="29" eb="30">
      <t>ハカ</t>
    </rPh>
    <rPh sb="36" eb="38">
      <t>チュウゴク</t>
    </rPh>
    <rPh sb="41" eb="44">
      <t>カンコウキャク</t>
    </rPh>
    <rPh sb="44" eb="46">
      <t>ユウチ</t>
    </rPh>
    <rPh sb="47" eb="49">
      <t>ソクシン</t>
    </rPh>
    <phoneticPr fontId="6"/>
  </si>
  <si>
    <t>①市場情報の収集，市場流通関係者等とのネットワーク構築，②県産品販売チャネルの開拓，③県産品知名度アップのためのプロモーション展開，④商談会，物産展等海外事業の促進，⑤観光ＰＲによる観光客誘致促進，⑥国際交流，青少年交流等の窓口機能，⑦上海・鹿児島直行便利用促進活動，⑧上海鹿児島県人会事務局等</t>
    <rPh sb="1" eb="3">
      <t>シジョウ</t>
    </rPh>
    <rPh sb="3" eb="5">
      <t>ジョウホウ</t>
    </rPh>
    <rPh sb="6" eb="8">
      <t>シュウシュウ</t>
    </rPh>
    <rPh sb="9" eb="11">
      <t>シジョウ</t>
    </rPh>
    <rPh sb="11" eb="13">
      <t>リュウツウ</t>
    </rPh>
    <rPh sb="13" eb="16">
      <t>カンケイシャ</t>
    </rPh>
    <rPh sb="16" eb="17">
      <t>トウ</t>
    </rPh>
    <rPh sb="25" eb="27">
      <t>コウチク</t>
    </rPh>
    <rPh sb="29" eb="32">
      <t>ケンサンヒン</t>
    </rPh>
    <rPh sb="32" eb="34">
      <t>ハンバイ</t>
    </rPh>
    <rPh sb="39" eb="41">
      <t>カイタク</t>
    </rPh>
    <rPh sb="43" eb="46">
      <t>ケンサンヒン</t>
    </rPh>
    <rPh sb="46" eb="49">
      <t>チメイド</t>
    </rPh>
    <rPh sb="63" eb="65">
      <t>テンカイ</t>
    </rPh>
    <rPh sb="67" eb="70">
      <t>ショウダンカイ</t>
    </rPh>
    <rPh sb="71" eb="74">
      <t>ブッサンテン</t>
    </rPh>
    <rPh sb="74" eb="75">
      <t>トウ</t>
    </rPh>
    <rPh sb="75" eb="77">
      <t>カイガイ</t>
    </rPh>
    <rPh sb="77" eb="79">
      <t>ジギョウ</t>
    </rPh>
    <rPh sb="80" eb="82">
      <t>ソクシン</t>
    </rPh>
    <rPh sb="84" eb="86">
      <t>カンコウ</t>
    </rPh>
    <rPh sb="91" eb="94">
      <t>カンコウキャク</t>
    </rPh>
    <rPh sb="94" eb="96">
      <t>ユウチ</t>
    </rPh>
    <rPh sb="96" eb="98">
      <t>ソクシン</t>
    </rPh>
    <rPh sb="100" eb="102">
      <t>コクサイ</t>
    </rPh>
    <rPh sb="102" eb="104">
      <t>コウリュウ</t>
    </rPh>
    <rPh sb="105" eb="108">
      <t>セイショウネン</t>
    </rPh>
    <rPh sb="108" eb="110">
      <t>コウリュウ</t>
    </rPh>
    <rPh sb="110" eb="111">
      <t>トウ</t>
    </rPh>
    <rPh sb="112" eb="114">
      <t>マドグチ</t>
    </rPh>
    <rPh sb="114" eb="116">
      <t>キノウ</t>
    </rPh>
    <rPh sb="118" eb="120">
      <t>シャンハイ</t>
    </rPh>
    <rPh sb="121" eb="124">
      <t>カゴシマ</t>
    </rPh>
    <rPh sb="124" eb="127">
      <t>チョッコウビン</t>
    </rPh>
    <rPh sb="127" eb="129">
      <t>リヨウ</t>
    </rPh>
    <rPh sb="129" eb="131">
      <t>ソクシン</t>
    </rPh>
    <rPh sb="131" eb="133">
      <t>カツドウ</t>
    </rPh>
    <rPh sb="135" eb="137">
      <t>シャンハイ</t>
    </rPh>
    <rPh sb="137" eb="140">
      <t>カゴシマ</t>
    </rPh>
    <rPh sb="140" eb="143">
      <t>ケンジンカイ</t>
    </rPh>
    <rPh sb="143" eb="146">
      <t>ジムキョク</t>
    </rPh>
    <rPh sb="146" eb="147">
      <t>トウ</t>
    </rPh>
    <phoneticPr fontId="6"/>
  </si>
  <si>
    <t>鹿児島県</t>
    <rPh sb="0" eb="4">
      <t>カゴシマケン</t>
    </rPh>
    <phoneticPr fontId="7"/>
  </si>
  <si>
    <t>鹿児島県ＡＳＥＡＮディレクター</t>
    <rPh sb="0" eb="4">
      <t>カゴシマケン</t>
    </rPh>
    <phoneticPr fontId="7"/>
  </si>
  <si>
    <t>Ｓｉｎｋｅｎ　Ｔｒａｄｅ　ａｎｄ　Ｍａｒｋｅｔｉｎｇ</t>
    <phoneticPr fontId="7"/>
  </si>
  <si>
    <t>ＡＳＥＡＮにおける市場情報の収集や市場開拓，市場・流通関係者等との人的ネットワーク構築を推進する。</t>
    <rPh sb="9" eb="11">
      <t>シジョウ</t>
    </rPh>
    <rPh sb="11" eb="13">
      <t>ジョウホウ</t>
    </rPh>
    <rPh sb="14" eb="16">
      <t>シュウシュウ</t>
    </rPh>
    <rPh sb="17" eb="19">
      <t>シジョウ</t>
    </rPh>
    <rPh sb="19" eb="21">
      <t>カイタク</t>
    </rPh>
    <rPh sb="22" eb="24">
      <t>シジョウ</t>
    </rPh>
    <rPh sb="25" eb="27">
      <t>リュウツウ</t>
    </rPh>
    <rPh sb="27" eb="30">
      <t>カンケイシャ</t>
    </rPh>
    <rPh sb="30" eb="31">
      <t>トウ</t>
    </rPh>
    <rPh sb="33" eb="35">
      <t>ジンテキ</t>
    </rPh>
    <rPh sb="41" eb="43">
      <t>コウチク</t>
    </rPh>
    <rPh sb="44" eb="46">
      <t>スイシン</t>
    </rPh>
    <phoneticPr fontId="6"/>
  </si>
  <si>
    <t>①本県産品を取り扱う現地輸入業者・流通業者への定期的訪問や意見交換などによる本県産品販路の維持・拡大②本県へのインバウンド促進③庁内各課・関連団体及び県内企業による海外展示会や現地商談会等への出展に係る支援活動の展開④ＡＳＥＡＮにおける県人会等との人的ネットワークの構築　等</t>
    <phoneticPr fontId="6"/>
  </si>
  <si>
    <t>沖縄県</t>
    <rPh sb="0" eb="3">
      <t>オキナワケン</t>
    </rPh>
    <phoneticPr fontId="6"/>
  </si>
  <si>
    <t>公益財団法人沖縄県産業振興公社　香港事務所</t>
    <rPh sb="0" eb="2">
      <t>コウエキ</t>
    </rPh>
    <phoneticPr fontId="6"/>
  </si>
  <si>
    <t>独自事務所（公益財団法人沖縄県産業振興公社　香港事務所）</t>
    <rPh sb="0" eb="2">
      <t>ドクジ</t>
    </rPh>
    <rPh sb="2" eb="4">
      <t>ジム</t>
    </rPh>
    <rPh sb="4" eb="5">
      <t>ショ</t>
    </rPh>
    <rPh sb="6" eb="8">
      <t>コウエキ</t>
    </rPh>
    <phoneticPr fontId="6"/>
  </si>
  <si>
    <t>H6</t>
    <phoneticPr fontId="6"/>
  </si>
  <si>
    <t>アジア経済戦略課</t>
    <rPh sb="3" eb="5">
      <t>ケイザイ</t>
    </rPh>
    <rPh sb="5" eb="8">
      <t>センリャクカ</t>
    </rPh>
    <phoneticPr fontId="6"/>
  </si>
  <si>
    <t>観光客の誘致、物産の販路拡大に資するため、香港の経済情勢等を把握し、本県と同地域との経済交流を推進するために設置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1" eb="23">
      <t>ホンコン</t>
    </rPh>
    <rPh sb="24" eb="26">
      <t>ケイザイ</t>
    </rPh>
    <rPh sb="26" eb="29">
      <t>ジョウセイナド</t>
    </rPh>
    <rPh sb="30" eb="32">
      <t>ハアク</t>
    </rPh>
    <rPh sb="34" eb="36">
      <t>ホンケン</t>
    </rPh>
    <rPh sb="37" eb="40">
      <t>ドウチイキ</t>
    </rPh>
    <rPh sb="42" eb="44">
      <t>ケイザイ</t>
    </rPh>
    <rPh sb="44" eb="46">
      <t>コウリュウ</t>
    </rPh>
    <rPh sb="47" eb="49">
      <t>スイシン</t>
    </rPh>
    <rPh sb="54" eb="56">
      <t>セッチ</t>
    </rPh>
    <phoneticPr fontId="6"/>
  </si>
  <si>
    <t>観光誘客、県産品の販路拡大、企業誘致、県内企業の海外展開支援</t>
    <phoneticPr fontId="6"/>
  </si>
  <si>
    <t>http://okinawa-ric.jp/kaigai/hongkong/</t>
    <phoneticPr fontId="7"/>
  </si>
  <si>
    <t>現地スタッフ１減</t>
    <rPh sb="0" eb="2">
      <t>ゲンチ</t>
    </rPh>
    <rPh sb="7" eb="8">
      <t>ゲン</t>
    </rPh>
    <phoneticPr fontId="7"/>
  </si>
  <si>
    <t>公益財団法人沖縄県産業振興公社　上海事務所</t>
    <rPh sb="0" eb="2">
      <t>コウエキ</t>
    </rPh>
    <phoneticPr fontId="6"/>
  </si>
  <si>
    <t>独自事務所（公益財団法人沖縄県産業振興公社　上海事務所）</t>
    <rPh sb="0" eb="2">
      <t>ドクジ</t>
    </rPh>
    <rPh sb="2" eb="4">
      <t>ジム</t>
    </rPh>
    <rPh sb="4" eb="5">
      <t>ショ</t>
    </rPh>
    <rPh sb="6" eb="8">
      <t>コウエキ</t>
    </rPh>
    <phoneticPr fontId="6"/>
  </si>
  <si>
    <t>観光客の誘致、物産の販路拡大に資するため、中国の経済情勢等を把握し、本県と同地域との経済交流を推進するために設置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1" eb="23">
      <t>チュウゴク</t>
    </rPh>
    <rPh sb="24" eb="26">
      <t>ケイザイ</t>
    </rPh>
    <rPh sb="26" eb="29">
      <t>ジョウセイトウ</t>
    </rPh>
    <rPh sb="30" eb="32">
      <t>ハアク</t>
    </rPh>
    <rPh sb="34" eb="35">
      <t>モト</t>
    </rPh>
    <rPh sb="35" eb="36">
      <t>ケン</t>
    </rPh>
    <rPh sb="37" eb="38">
      <t>ドウ</t>
    </rPh>
    <rPh sb="38" eb="40">
      <t>チイキ</t>
    </rPh>
    <rPh sb="42" eb="44">
      <t>ケイザイ</t>
    </rPh>
    <rPh sb="44" eb="46">
      <t>コウリュウ</t>
    </rPh>
    <rPh sb="47" eb="49">
      <t>スイシン</t>
    </rPh>
    <rPh sb="54" eb="56">
      <t>セッチ</t>
    </rPh>
    <phoneticPr fontId="6"/>
  </si>
  <si>
    <t>http://okinawa-ric.jp/kaigai/shanghai/</t>
    <phoneticPr fontId="7"/>
  </si>
  <si>
    <t>現地職員数は福州事務所の２名を含める。</t>
    <rPh sb="0" eb="2">
      <t>ゲンチ</t>
    </rPh>
    <rPh sb="2" eb="4">
      <t>ショクイン</t>
    </rPh>
    <rPh sb="4" eb="5">
      <t>スウ</t>
    </rPh>
    <phoneticPr fontId="7"/>
  </si>
  <si>
    <t>公益財団法人沖縄県産業振興公社　台北事務所</t>
    <rPh sb="0" eb="2">
      <t>コウエキ</t>
    </rPh>
    <rPh sb="2" eb="6">
      <t>ザイダンホウジン</t>
    </rPh>
    <phoneticPr fontId="6"/>
  </si>
  <si>
    <t>台北</t>
    <rPh sb="0" eb="2">
      <t>タイホク</t>
    </rPh>
    <phoneticPr fontId="6"/>
  </si>
  <si>
    <t>独自事務所（公益財団法人沖縄県産業振興公社　台北事務所）</t>
    <rPh sb="0" eb="2">
      <t>ドクジ</t>
    </rPh>
    <rPh sb="2" eb="5">
      <t>ジムショ</t>
    </rPh>
    <rPh sb="6" eb="8">
      <t>コウエキ</t>
    </rPh>
    <rPh sb="8" eb="12">
      <t>ザイダンホウジン</t>
    </rPh>
    <phoneticPr fontId="6"/>
  </si>
  <si>
    <t>H2</t>
    <phoneticPr fontId="6"/>
  </si>
  <si>
    <t>観光客の誘致、物産の販路拡大に資するため、台湾の経済情勢等を把握し、本県と同地域との経済交流を推進するために設置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1" eb="23">
      <t>タイワン</t>
    </rPh>
    <rPh sb="24" eb="26">
      <t>ケイザイ</t>
    </rPh>
    <rPh sb="26" eb="29">
      <t>ジョウセイナド</t>
    </rPh>
    <rPh sb="30" eb="32">
      <t>ハアク</t>
    </rPh>
    <rPh sb="34" eb="36">
      <t>ホンケン</t>
    </rPh>
    <rPh sb="37" eb="40">
      <t>ドウチイキ</t>
    </rPh>
    <rPh sb="42" eb="44">
      <t>ケイザイ</t>
    </rPh>
    <rPh sb="44" eb="46">
      <t>コウリュウ</t>
    </rPh>
    <rPh sb="47" eb="49">
      <t>スイシン</t>
    </rPh>
    <rPh sb="54" eb="56">
      <t>セッチ</t>
    </rPh>
    <phoneticPr fontId="6"/>
  </si>
  <si>
    <t>http://okinawa-ric.jp/kaigai/taipei/</t>
    <phoneticPr fontId="7"/>
  </si>
  <si>
    <t>民間企業からの派遣終了</t>
    <rPh sb="0" eb="2">
      <t>ミンカン</t>
    </rPh>
    <rPh sb="2" eb="4">
      <t>キギョウ</t>
    </rPh>
    <rPh sb="7" eb="9">
      <t>ハケン</t>
    </rPh>
    <rPh sb="9" eb="11">
      <t>シュウリョウ</t>
    </rPh>
    <phoneticPr fontId="7"/>
  </si>
  <si>
    <t>公益財団法人沖縄県産業振興公社　北京事務所</t>
    <rPh sb="0" eb="2">
      <t>コウエキ</t>
    </rPh>
    <rPh sb="2" eb="6">
      <t>ザイダンホウジン</t>
    </rPh>
    <rPh sb="16" eb="18">
      <t>ペキン</t>
    </rPh>
    <phoneticPr fontId="6"/>
  </si>
  <si>
    <t>北京</t>
    <rPh sb="0" eb="2">
      <t>ペキン</t>
    </rPh>
    <phoneticPr fontId="7"/>
  </si>
  <si>
    <t>北京</t>
    <rPh sb="0" eb="2">
      <t>ペキン</t>
    </rPh>
    <phoneticPr fontId="6"/>
  </si>
  <si>
    <t>独自事務所（公益財団法人沖縄県産業振興公社　北京事務所）</t>
    <rPh sb="0" eb="2">
      <t>ドクジ</t>
    </rPh>
    <rPh sb="2" eb="5">
      <t>ジムショ</t>
    </rPh>
    <rPh sb="6" eb="8">
      <t>コウエキ</t>
    </rPh>
    <rPh sb="8" eb="12">
      <t>ザイダンホウジン</t>
    </rPh>
    <rPh sb="22" eb="24">
      <t>ペキン</t>
    </rPh>
    <phoneticPr fontId="6"/>
  </si>
  <si>
    <t>観光客の誘致、物産の販路拡大に資するため、中国の経済情勢等を把握し、本県と同地域との経済交流を推進するために設置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1" eb="23">
      <t>チュウゴク</t>
    </rPh>
    <rPh sb="24" eb="26">
      <t>ケイザイ</t>
    </rPh>
    <rPh sb="26" eb="29">
      <t>ジョウセイナド</t>
    </rPh>
    <rPh sb="30" eb="32">
      <t>ハアク</t>
    </rPh>
    <rPh sb="34" eb="36">
      <t>ホンケン</t>
    </rPh>
    <rPh sb="37" eb="40">
      <t>ドウチイキ</t>
    </rPh>
    <rPh sb="42" eb="44">
      <t>ケイザイ</t>
    </rPh>
    <rPh sb="44" eb="46">
      <t>コウリュウ</t>
    </rPh>
    <rPh sb="47" eb="49">
      <t>スイシン</t>
    </rPh>
    <rPh sb="54" eb="56">
      <t>セッチ</t>
    </rPh>
    <phoneticPr fontId="6"/>
  </si>
  <si>
    <t>http://okinawa-ric.jp/kaigai/beijing/</t>
    <phoneticPr fontId="7"/>
  </si>
  <si>
    <t>公益財団法人沖縄県産業振興公社　シンガポール事務所</t>
    <rPh sb="0" eb="2">
      <t>コウエキ</t>
    </rPh>
    <rPh sb="2" eb="6">
      <t>ザイダンホウジン</t>
    </rPh>
    <rPh sb="22" eb="24">
      <t>ジム</t>
    </rPh>
    <phoneticPr fontId="6"/>
  </si>
  <si>
    <t>独自事務所（公益財団法人沖縄県産業振興公社　シンガポール事務所）</t>
    <rPh sb="0" eb="2">
      <t>ドクジ</t>
    </rPh>
    <rPh sb="2" eb="5">
      <t>ジムショ</t>
    </rPh>
    <rPh sb="6" eb="8">
      <t>コウエキ</t>
    </rPh>
    <rPh sb="8" eb="12">
      <t>ザイダンホウジン</t>
    </rPh>
    <phoneticPr fontId="6"/>
  </si>
  <si>
    <t>観光客の誘致、物産の販路拡大に資するため、シンガポールの経済情勢等を把握し、本県と同地域との経済交流を推進するために設置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8" eb="30">
      <t>ケイザイ</t>
    </rPh>
    <rPh sb="30" eb="33">
      <t>ジョウセイナド</t>
    </rPh>
    <rPh sb="34" eb="36">
      <t>ハアク</t>
    </rPh>
    <rPh sb="38" eb="40">
      <t>ホンケン</t>
    </rPh>
    <rPh sb="41" eb="44">
      <t>ドウチイキ</t>
    </rPh>
    <rPh sb="46" eb="48">
      <t>ケイザイ</t>
    </rPh>
    <rPh sb="48" eb="50">
      <t>コウリュウ</t>
    </rPh>
    <rPh sb="51" eb="53">
      <t>スイシン</t>
    </rPh>
    <rPh sb="58" eb="60">
      <t>セッチ</t>
    </rPh>
    <phoneticPr fontId="6"/>
  </si>
  <si>
    <t>http://okinawa-ric.jp/kaigai/</t>
    <phoneticPr fontId="7"/>
  </si>
  <si>
    <t>公益財団法人沖縄県産業振興公社　ソウル事務所</t>
    <rPh sb="0" eb="2">
      <t>コウエキ</t>
    </rPh>
    <rPh sb="2" eb="6">
      <t>ザイダンホウジン</t>
    </rPh>
    <rPh sb="19" eb="21">
      <t>ジム</t>
    </rPh>
    <phoneticPr fontId="6"/>
  </si>
  <si>
    <t>独自事務所（公益財団法人沖縄県産業振興公社　ソウル事務所）</t>
    <rPh sb="0" eb="2">
      <t>ドクジ</t>
    </rPh>
    <rPh sb="2" eb="5">
      <t>ジムショ</t>
    </rPh>
    <rPh sb="6" eb="8">
      <t>コウエキ</t>
    </rPh>
    <rPh sb="8" eb="12">
      <t>ザイダンホウジン</t>
    </rPh>
    <phoneticPr fontId="6"/>
  </si>
  <si>
    <t>観光客の誘致、物産の販路拡大に資するため、韓国の経済情勢等を把握し、本県と同地域との経済交流を推進するために設置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1" eb="23">
      <t>カンコク</t>
    </rPh>
    <rPh sb="24" eb="26">
      <t>ケイザイ</t>
    </rPh>
    <rPh sb="26" eb="29">
      <t>ジョウセイナド</t>
    </rPh>
    <rPh sb="30" eb="32">
      <t>ハアク</t>
    </rPh>
    <rPh sb="34" eb="36">
      <t>ホンケン</t>
    </rPh>
    <rPh sb="37" eb="40">
      <t>ドウチイキ</t>
    </rPh>
    <rPh sb="42" eb="44">
      <t>ケイザイ</t>
    </rPh>
    <rPh sb="44" eb="46">
      <t>コウリュウ</t>
    </rPh>
    <rPh sb="47" eb="49">
      <t>スイシン</t>
    </rPh>
    <rPh sb="54" eb="56">
      <t>セッチ</t>
    </rPh>
    <phoneticPr fontId="6"/>
  </si>
  <si>
    <t>ワシントン事務所</t>
    <rPh sb="5" eb="8">
      <t>ジムショ</t>
    </rPh>
    <phoneticPr fontId="6"/>
  </si>
  <si>
    <t>ワシントンDC</t>
    <phoneticPr fontId="7"/>
  </si>
  <si>
    <t>基地対策課</t>
    <rPh sb="0" eb="2">
      <t>キチ</t>
    </rPh>
    <rPh sb="2" eb="4">
      <t>タイサク</t>
    </rPh>
    <rPh sb="4" eb="5">
      <t>カ</t>
    </rPh>
    <phoneticPr fontId="6"/>
  </si>
  <si>
    <t>知事訪米の対応、基地問題に関する情報収集、沖縄の状況などの情報発信を主な役割として設置。</t>
    <rPh sb="0" eb="2">
      <t>チジ</t>
    </rPh>
    <rPh sb="2" eb="4">
      <t>ホウベイ</t>
    </rPh>
    <rPh sb="5" eb="7">
      <t>タイオウ</t>
    </rPh>
    <rPh sb="8" eb="10">
      <t>キチ</t>
    </rPh>
    <rPh sb="10" eb="12">
      <t>モンダイ</t>
    </rPh>
    <rPh sb="13" eb="14">
      <t>カン</t>
    </rPh>
    <rPh sb="16" eb="18">
      <t>ジョウホウ</t>
    </rPh>
    <rPh sb="18" eb="20">
      <t>シュウシュウ</t>
    </rPh>
    <rPh sb="21" eb="23">
      <t>オキナワ</t>
    </rPh>
    <rPh sb="24" eb="26">
      <t>ジョウキョウ</t>
    </rPh>
    <rPh sb="29" eb="31">
      <t>ジョウホウ</t>
    </rPh>
    <rPh sb="31" eb="33">
      <t>ハッシン</t>
    </rPh>
    <rPh sb="34" eb="35">
      <t>オモ</t>
    </rPh>
    <rPh sb="36" eb="38">
      <t>ヤクワリ</t>
    </rPh>
    <rPh sb="41" eb="43">
      <t>セッチ</t>
    </rPh>
    <phoneticPr fontId="7"/>
  </si>
  <si>
    <t>基地問題に関する情報収集、沖縄の状況などの情報発信、訪米の対応、沖縄に関する図書の充実化、研究環境の整備</t>
    <rPh sb="0" eb="2">
      <t>キチ</t>
    </rPh>
    <rPh sb="2" eb="4">
      <t>モンダイ</t>
    </rPh>
    <rPh sb="5" eb="6">
      <t>カン</t>
    </rPh>
    <rPh sb="8" eb="10">
      <t>ジョウホウ</t>
    </rPh>
    <rPh sb="10" eb="12">
      <t>シュウシュウ</t>
    </rPh>
    <rPh sb="13" eb="15">
      <t>オキナワ</t>
    </rPh>
    <rPh sb="16" eb="18">
      <t>ジョウキョウ</t>
    </rPh>
    <rPh sb="21" eb="23">
      <t>ジョウホウ</t>
    </rPh>
    <rPh sb="23" eb="25">
      <t>ハッシン</t>
    </rPh>
    <rPh sb="26" eb="28">
      <t>ホウベイ</t>
    </rPh>
    <rPh sb="29" eb="31">
      <t>タイオウ</t>
    </rPh>
    <rPh sb="32" eb="34">
      <t>オキナワ</t>
    </rPh>
    <rPh sb="35" eb="36">
      <t>カン</t>
    </rPh>
    <rPh sb="38" eb="40">
      <t>トショ</t>
    </rPh>
    <rPh sb="41" eb="43">
      <t>ジュウジツ</t>
    </rPh>
    <rPh sb="43" eb="44">
      <t>カ</t>
    </rPh>
    <rPh sb="45" eb="47">
      <t>ケンキュウ</t>
    </rPh>
    <rPh sb="47" eb="49">
      <t>カンキョウ</t>
    </rPh>
    <rPh sb="50" eb="52">
      <t>セイビ</t>
    </rPh>
    <phoneticPr fontId="7"/>
  </si>
  <si>
    <t>http://www.pref.okinawa.jp/site/chijiko/kichitai/washington.html</t>
    <phoneticPr fontId="7"/>
  </si>
  <si>
    <t>沖縄県</t>
  </si>
  <si>
    <t>沖縄県観光誘客サポート員</t>
  </si>
  <si>
    <t>オーストラリア</t>
  </si>
  <si>
    <t>シドニー</t>
  </si>
  <si>
    <t>The Walshe Group</t>
    <phoneticPr fontId="7"/>
  </si>
  <si>
    <t>文化観光スポーツ部観光振興課</t>
  </si>
  <si>
    <t>オーストラリアにおける観光に関する情報収集と誘客活動の強化のため。</t>
  </si>
  <si>
    <t>・現地におけるマーケティング調査
・旅行会社訪問、宣伝、商品造成支援
・旅行博・イベント等出展支援　等</t>
  </si>
  <si>
    <t>ロンドン</t>
  </si>
  <si>
    <t>Hume Whitehead Ltd</t>
    <phoneticPr fontId="7"/>
  </si>
  <si>
    <t>英国における観光に関する情報収集と誘客活動の強化のため。</t>
  </si>
  <si>
    <t>Interface Tourism</t>
    <phoneticPr fontId="7"/>
  </si>
  <si>
    <t>フランスにおける観光に関する情報収集と誘客活動の強化のため。</t>
  </si>
  <si>
    <t>Discover the World Marketing GmbH</t>
    <phoneticPr fontId="7"/>
  </si>
  <si>
    <t>ドイツにおける観光に関する情報収集と誘客活動の強化のため。</t>
    <phoneticPr fontId="7"/>
  </si>
  <si>
    <t>札幌市</t>
    <rPh sb="0" eb="3">
      <t>サッポロシ</t>
    </rPh>
    <phoneticPr fontId="7"/>
  </si>
  <si>
    <t>台湾食品海外コーディネーター</t>
    <rPh sb="0" eb="2">
      <t>タイワン</t>
    </rPh>
    <rPh sb="2" eb="4">
      <t>ショクヒン</t>
    </rPh>
    <rPh sb="4" eb="6">
      <t>カイガイ</t>
    </rPh>
    <phoneticPr fontId="7"/>
  </si>
  <si>
    <t>さっぽろ産業振興財団</t>
    <rPh sb="4" eb="6">
      <t>サンギョウ</t>
    </rPh>
    <rPh sb="6" eb="8">
      <t>シンコウ</t>
    </rPh>
    <rPh sb="8" eb="10">
      <t>ザイダン</t>
    </rPh>
    <phoneticPr fontId="7"/>
  </si>
  <si>
    <t>経済観光局
経済戦略推進部
産業立地・戦略推進課</t>
    <rPh sb="0" eb="2">
      <t>ケイザイ</t>
    </rPh>
    <rPh sb="2" eb="4">
      <t>カンコウ</t>
    </rPh>
    <rPh sb="4" eb="5">
      <t>キョク</t>
    </rPh>
    <rPh sb="6" eb="8">
      <t>ケイザイ</t>
    </rPh>
    <rPh sb="8" eb="10">
      <t>センリャク</t>
    </rPh>
    <rPh sb="10" eb="12">
      <t>スイシン</t>
    </rPh>
    <rPh sb="12" eb="13">
      <t>ブ</t>
    </rPh>
    <rPh sb="14" eb="16">
      <t>サンギョウ</t>
    </rPh>
    <rPh sb="16" eb="18">
      <t>リッチ</t>
    </rPh>
    <rPh sb="19" eb="21">
      <t>センリャク</t>
    </rPh>
    <rPh sb="21" eb="24">
      <t>スイシンカ</t>
    </rPh>
    <phoneticPr fontId="6"/>
  </si>
  <si>
    <t>台湾は食関連企業の進出ニーズが高いことから、現地での支援窓口を設置することで、更なる海外展開の強化を図るため。</t>
    <rPh sb="0" eb="2">
      <t>タイワン</t>
    </rPh>
    <phoneticPr fontId="7"/>
  </si>
  <si>
    <t>札幌市内食関連企業の輸出拡大、現地進出支援
・輸出拡大、海外進出等に関する個別相談
・現地企業とのマッチング、現地パートナーや関係機関等の紹介・取次ぎ
・現地での個別商談支援
・現地展示会、商談会における商談支援</t>
    <phoneticPr fontId="7"/>
  </si>
  <si>
    <t>http://www.city.sapporo.jp/keizai/tradeinfo/taiwan/coordinate.html</t>
    <phoneticPr fontId="7"/>
  </si>
  <si>
    <t>仙台市</t>
    <rPh sb="0" eb="2">
      <t>センダイ</t>
    </rPh>
    <rPh sb="2" eb="3">
      <t>シ</t>
    </rPh>
    <phoneticPr fontId="7"/>
  </si>
  <si>
    <t>仙台-タイ経済交流サポートデスク</t>
    <rPh sb="0" eb="2">
      <t>センダイ</t>
    </rPh>
    <rPh sb="5" eb="7">
      <t>ケイザイ</t>
    </rPh>
    <rPh sb="7" eb="9">
      <t>コウリュウ</t>
    </rPh>
    <phoneticPr fontId="7"/>
  </si>
  <si>
    <t>東洋ビジネスサービス株式会社</t>
    <rPh sb="0" eb="2">
      <t>トウヨウ</t>
    </rPh>
    <rPh sb="10" eb="14">
      <t>カブシキガイシャ</t>
    </rPh>
    <phoneticPr fontId="7"/>
  </si>
  <si>
    <t xml:space="preserve">H26 </t>
    <phoneticPr fontId="7"/>
  </si>
  <si>
    <t>経済局産業政策部産業振興課</t>
    <rPh sb="0" eb="2">
      <t>ケイザイ</t>
    </rPh>
    <rPh sb="2" eb="3">
      <t>キョク</t>
    </rPh>
    <rPh sb="3" eb="5">
      <t>サンギョウ</t>
    </rPh>
    <rPh sb="5" eb="7">
      <t>セイサク</t>
    </rPh>
    <rPh sb="7" eb="8">
      <t>ブ</t>
    </rPh>
    <rPh sb="8" eb="10">
      <t>サンギョウ</t>
    </rPh>
    <rPh sb="10" eb="12">
      <t>シンコウ</t>
    </rPh>
    <rPh sb="12" eb="13">
      <t>カ</t>
    </rPh>
    <phoneticPr fontId="7"/>
  </si>
  <si>
    <t>タイへの輸出や進出を図る市内企業へ現地からの市場情報提供や現地での活動支援を行うため。</t>
    <rPh sb="10" eb="11">
      <t>ハカ</t>
    </rPh>
    <rPh sb="12" eb="13">
      <t>シ</t>
    </rPh>
    <rPh sb="13" eb="14">
      <t>ナイ</t>
    </rPh>
    <rPh sb="14" eb="16">
      <t>キギョウ</t>
    </rPh>
    <rPh sb="17" eb="19">
      <t>ゲンチ</t>
    </rPh>
    <rPh sb="22" eb="24">
      <t>シジョウ</t>
    </rPh>
    <rPh sb="24" eb="26">
      <t>ジョウホウ</t>
    </rPh>
    <rPh sb="26" eb="28">
      <t>テイキョウ</t>
    </rPh>
    <rPh sb="29" eb="31">
      <t>ゲンチ</t>
    </rPh>
    <rPh sb="33" eb="35">
      <t>カツドウ</t>
    </rPh>
    <rPh sb="35" eb="37">
      <t>シエン</t>
    </rPh>
    <rPh sb="38" eb="39">
      <t>オコナ</t>
    </rPh>
    <phoneticPr fontId="6"/>
  </si>
  <si>
    <t>・輸出・進出に関する相談受付
・現地市場動向・販路などの情報提供
・現地での企業訪問等の活動サポート
・その他、国際経済交流に関すること</t>
    <phoneticPr fontId="7"/>
  </si>
  <si>
    <t>http://www.city.sendai.jp/jigyosuishin/jigyosha/kezai/jigyosho/shien/kaigai/support.html</t>
    <phoneticPr fontId="7"/>
  </si>
  <si>
    <t>仙台－タイ誘客促進サポートデスク</t>
    <rPh sb="0" eb="2">
      <t>センダイ</t>
    </rPh>
    <rPh sb="5" eb="7">
      <t>ユウキャク</t>
    </rPh>
    <rPh sb="7" eb="9">
      <t>ソクシン</t>
    </rPh>
    <phoneticPr fontId="7"/>
  </si>
  <si>
    <t>THAISINN EXPRESS CO.,LTD.</t>
    <phoneticPr fontId="7"/>
  </si>
  <si>
    <t>文化観光局観光交流部誘客戦略推進課</t>
    <rPh sb="0" eb="2">
      <t>ブンカ</t>
    </rPh>
    <rPh sb="2" eb="5">
      <t>カンコウキョク</t>
    </rPh>
    <rPh sb="5" eb="7">
      <t>カンコウ</t>
    </rPh>
    <rPh sb="7" eb="9">
      <t>コウリュウ</t>
    </rPh>
    <rPh sb="9" eb="10">
      <t>ブ</t>
    </rPh>
    <rPh sb="10" eb="12">
      <t>ユウキャク</t>
    </rPh>
    <rPh sb="12" eb="14">
      <t>センリャク</t>
    </rPh>
    <rPh sb="14" eb="17">
      <t>スイシンカ</t>
    </rPh>
    <phoneticPr fontId="7"/>
  </si>
  <si>
    <t>タイからの誘客を促進するため、セミナーや情報収集等を行う現地拠点として設置。</t>
    <rPh sb="5" eb="7">
      <t>ユウキャク</t>
    </rPh>
    <rPh sb="8" eb="10">
      <t>ソクシン</t>
    </rPh>
    <rPh sb="20" eb="22">
      <t>ジョウホウ</t>
    </rPh>
    <rPh sb="22" eb="24">
      <t>シュウシュウ</t>
    </rPh>
    <rPh sb="24" eb="25">
      <t>トウ</t>
    </rPh>
    <rPh sb="26" eb="27">
      <t>オコナ</t>
    </rPh>
    <rPh sb="28" eb="30">
      <t>ゲンチ</t>
    </rPh>
    <rPh sb="30" eb="32">
      <t>キョテン</t>
    </rPh>
    <rPh sb="35" eb="37">
      <t>セッチ</t>
    </rPh>
    <phoneticPr fontId="7"/>
  </si>
  <si>
    <t>①現地拠点業務
・タイ国内からの仙台市の観光情報やインセンティブツアー関連情報の問い合わせへの対応
・仙台市のパンフレット等の保管、発送　等
②現地プロモーション業務
・現地旅行会社に向けた仙台・東北に関するセミナー・情報発信等の実施
・タイ旅行業協会の月例会等における情報発信の実施　等
③情報収集
・タイ国内の情勢や旅行業界、航空業界、市場動向等に関する情報の収集　等
④活動状況報告
・サポートデスクの活動状況、収集した情報について報告書の作成・提出</t>
    <rPh sb="1" eb="3">
      <t>ゲンチ</t>
    </rPh>
    <rPh sb="3" eb="5">
      <t>キョテン</t>
    </rPh>
    <rPh sb="5" eb="7">
      <t>ギョウム</t>
    </rPh>
    <rPh sb="11" eb="13">
      <t>コクナイ</t>
    </rPh>
    <rPh sb="16" eb="19">
      <t>センダイシ</t>
    </rPh>
    <rPh sb="20" eb="22">
      <t>カンコウ</t>
    </rPh>
    <rPh sb="22" eb="24">
      <t>ジョウホウ</t>
    </rPh>
    <rPh sb="35" eb="37">
      <t>カンレン</t>
    </rPh>
    <rPh sb="37" eb="39">
      <t>ジョウホウ</t>
    </rPh>
    <rPh sb="40" eb="41">
      <t>ト</t>
    </rPh>
    <rPh sb="42" eb="43">
      <t>ア</t>
    </rPh>
    <rPh sb="47" eb="49">
      <t>タイオウ</t>
    </rPh>
    <rPh sb="51" eb="54">
      <t>センダイシ</t>
    </rPh>
    <rPh sb="61" eb="62">
      <t>トウ</t>
    </rPh>
    <rPh sb="63" eb="65">
      <t>ホカン</t>
    </rPh>
    <rPh sb="66" eb="68">
      <t>ハッソウ</t>
    </rPh>
    <rPh sb="69" eb="70">
      <t>トウ</t>
    </rPh>
    <rPh sb="72" eb="74">
      <t>ゲンチ</t>
    </rPh>
    <rPh sb="81" eb="83">
      <t>ギョウム</t>
    </rPh>
    <rPh sb="85" eb="87">
      <t>ゲンチ</t>
    </rPh>
    <rPh sb="87" eb="89">
      <t>リョコウ</t>
    </rPh>
    <rPh sb="89" eb="91">
      <t>ガイシャ</t>
    </rPh>
    <rPh sb="92" eb="93">
      <t>ム</t>
    </rPh>
    <rPh sb="95" eb="97">
      <t>センダイ</t>
    </rPh>
    <rPh sb="98" eb="100">
      <t>トウホク</t>
    </rPh>
    <rPh sb="101" eb="102">
      <t>カン</t>
    </rPh>
    <rPh sb="109" eb="111">
      <t>ジョウホウ</t>
    </rPh>
    <rPh sb="111" eb="113">
      <t>ハッシン</t>
    </rPh>
    <rPh sb="113" eb="114">
      <t>トウ</t>
    </rPh>
    <rPh sb="115" eb="117">
      <t>ジッシ</t>
    </rPh>
    <rPh sb="121" eb="124">
      <t>リョコウギョウ</t>
    </rPh>
    <rPh sb="124" eb="126">
      <t>キョウカイ</t>
    </rPh>
    <rPh sb="127" eb="129">
      <t>ゲツレイ</t>
    </rPh>
    <rPh sb="129" eb="130">
      <t>カイ</t>
    </rPh>
    <rPh sb="130" eb="131">
      <t>トウ</t>
    </rPh>
    <rPh sb="135" eb="137">
      <t>ジョウホウ</t>
    </rPh>
    <rPh sb="137" eb="139">
      <t>ハッシン</t>
    </rPh>
    <rPh sb="140" eb="142">
      <t>ジッシ</t>
    </rPh>
    <rPh sb="143" eb="144">
      <t>トウ</t>
    </rPh>
    <rPh sb="146" eb="148">
      <t>ジョウホウ</t>
    </rPh>
    <rPh sb="148" eb="150">
      <t>シュウシュウ</t>
    </rPh>
    <rPh sb="185" eb="186">
      <t>ナド</t>
    </rPh>
    <rPh sb="226" eb="228">
      <t>テイシュツ</t>
    </rPh>
    <phoneticPr fontId="7"/>
  </si>
  <si>
    <t>横浜市</t>
    <rPh sb="0" eb="3">
      <t>ヨコハマシ</t>
    </rPh>
    <phoneticPr fontId="6"/>
  </si>
  <si>
    <t>横浜市欧州事務所</t>
    <rPh sb="0" eb="3">
      <t>ヨコハマシ</t>
    </rPh>
    <rPh sb="3" eb="5">
      <t>オウシュウ</t>
    </rPh>
    <rPh sb="5" eb="7">
      <t>ジム</t>
    </rPh>
    <rPh sb="7" eb="8">
      <t>ショ</t>
    </rPh>
    <phoneticPr fontId="6"/>
  </si>
  <si>
    <t>国際局国際連携課</t>
    <rPh sb="3" eb="5">
      <t>コクサイ</t>
    </rPh>
    <rPh sb="5" eb="7">
      <t>レンケイ</t>
    </rPh>
    <phoneticPr fontId="6"/>
  </si>
  <si>
    <t>欧州地域での、横浜への海外企業誘致・横浜企業の活動支援・国際交流活動</t>
    <phoneticPr fontId="6"/>
  </si>
  <si>
    <t>・横浜市への海外企業の誘致
・海外における横浜市内の企業の事業活動の促進
・海外諸都市との交流事業にかかる連絡及び調整
・海外における市政関連情報の収集及び発信</t>
    <phoneticPr fontId="6"/>
  </si>
  <si>
    <t>http://www.yokohama-city.de/</t>
    <phoneticPr fontId="7"/>
  </si>
  <si>
    <t>横浜市上海事務所</t>
    <rPh sb="0" eb="3">
      <t>ヨコハマシ</t>
    </rPh>
    <rPh sb="3" eb="5">
      <t>シャンハイ</t>
    </rPh>
    <rPh sb="5" eb="7">
      <t>ジム</t>
    </rPh>
    <rPh sb="7" eb="8">
      <t>ショ</t>
    </rPh>
    <phoneticPr fontId="6"/>
  </si>
  <si>
    <t>独自事務所（公益財団法人横浜企業経営支援財団）</t>
    <rPh sb="0" eb="2">
      <t>ドクジ</t>
    </rPh>
    <rPh sb="2" eb="4">
      <t>ジム</t>
    </rPh>
    <rPh sb="4" eb="5">
      <t>ショ</t>
    </rPh>
    <rPh sb="6" eb="8">
      <t>コウエキ</t>
    </rPh>
    <rPh sb="8" eb="10">
      <t>ザイダン</t>
    </rPh>
    <rPh sb="10" eb="12">
      <t>ホウジン</t>
    </rPh>
    <rPh sb="12" eb="14">
      <t>ヨコハマ</t>
    </rPh>
    <rPh sb="14" eb="16">
      <t>キギョウ</t>
    </rPh>
    <rPh sb="16" eb="18">
      <t>ケイエイ</t>
    </rPh>
    <rPh sb="18" eb="20">
      <t>シエン</t>
    </rPh>
    <rPh sb="20" eb="22">
      <t>ザイダン</t>
    </rPh>
    <phoneticPr fontId="6"/>
  </si>
  <si>
    <t>S62</t>
    <phoneticPr fontId="6"/>
  </si>
  <si>
    <t>中国地域での、横浜への海外企業誘致・横浜企業の活動支援・国際交流活動</t>
    <phoneticPr fontId="6"/>
  </si>
  <si>
    <t>http://www.idec.or.jp/shanghai/</t>
    <phoneticPr fontId="7"/>
  </si>
  <si>
    <t>横浜市米州事務所</t>
    <rPh sb="0" eb="2">
      <t>ヨコハマ</t>
    </rPh>
    <rPh sb="2" eb="3">
      <t>イチ</t>
    </rPh>
    <rPh sb="3" eb="5">
      <t>ベイシュウ</t>
    </rPh>
    <rPh sb="5" eb="7">
      <t>ジム</t>
    </rPh>
    <rPh sb="7" eb="8">
      <t>ショ</t>
    </rPh>
    <phoneticPr fontId="6"/>
  </si>
  <si>
    <t>国際局国際連携課</t>
    <rPh sb="0" eb="2">
      <t>コクサイ</t>
    </rPh>
    <rPh sb="2" eb="3">
      <t>キョク</t>
    </rPh>
    <rPh sb="3" eb="5">
      <t>コクサイ</t>
    </rPh>
    <rPh sb="5" eb="7">
      <t>レンケイ</t>
    </rPh>
    <rPh sb="7" eb="8">
      <t>カ</t>
    </rPh>
    <phoneticPr fontId="7"/>
  </si>
  <si>
    <t>米州地域での、横浜への海外企業誘致・横浜企業の活動支援・国際交流活動</t>
    <rPh sb="0" eb="1">
      <t>ベイ</t>
    </rPh>
    <rPh sb="1" eb="2">
      <t>シュウ</t>
    </rPh>
    <phoneticPr fontId="6"/>
  </si>
  <si>
    <t xml:space="preserve">https://businessyokohama.com/
</t>
    <phoneticPr fontId="7"/>
  </si>
  <si>
    <t>横浜市アジア事務所</t>
    <rPh sb="0" eb="3">
      <t>ヨコハマシ</t>
    </rPh>
    <rPh sb="6" eb="8">
      <t>ジム</t>
    </rPh>
    <rPh sb="8" eb="9">
      <t>ショ</t>
    </rPh>
    <phoneticPr fontId="7"/>
  </si>
  <si>
    <t>独自事務所（タイ政府工業省産業振興局ジャパンデスク）</t>
    <rPh sb="0" eb="2">
      <t>ドクジ</t>
    </rPh>
    <rPh sb="2" eb="5">
      <t>ジムショ</t>
    </rPh>
    <rPh sb="8" eb="10">
      <t>セイフ</t>
    </rPh>
    <rPh sb="10" eb="13">
      <t>コウギョウショウ</t>
    </rPh>
    <rPh sb="13" eb="15">
      <t>サンギョウ</t>
    </rPh>
    <rPh sb="15" eb="18">
      <t>シンコウキョク</t>
    </rPh>
    <phoneticPr fontId="7"/>
  </si>
  <si>
    <t>国際局国際連携課</t>
    <phoneticPr fontId="7"/>
  </si>
  <si>
    <t>アジア地域での、横浜への海外企業誘致・横浜企業の活動支援・国際交流活動</t>
    <phoneticPr fontId="7"/>
  </si>
  <si>
    <t>・横浜市への海外企業の誘致
・海外における横浜市内の企業の事業活動の促進
・高度外国人材の受入れに関すること
・海外諸都市との交流事業にかかる連絡及び調整
・海外における市政関連情報の収集及び発信</t>
    <phoneticPr fontId="7"/>
  </si>
  <si>
    <t>現地職員について、直接雇用ではなく、派遣会社との契約</t>
    <rPh sb="0" eb="2">
      <t>ゲンチ</t>
    </rPh>
    <rPh sb="2" eb="4">
      <t>ショクイン</t>
    </rPh>
    <phoneticPr fontId="7"/>
  </si>
  <si>
    <t>新潟市</t>
    <rPh sb="0" eb="3">
      <t>ニイガタシ</t>
    </rPh>
    <phoneticPr fontId="6"/>
  </si>
  <si>
    <t>新潟市北京事務所</t>
    <rPh sb="0" eb="3">
      <t>ニイガタシ</t>
    </rPh>
    <rPh sb="3" eb="5">
      <t>ペキン</t>
    </rPh>
    <rPh sb="5" eb="7">
      <t>ジム</t>
    </rPh>
    <rPh sb="7" eb="8">
      <t>ショ</t>
    </rPh>
    <phoneticPr fontId="6"/>
  </si>
  <si>
    <t>中国との経済交流の拠点としての役割を担うとともに観光PRやシティーセールスを行い，観光インバウンドの推進や新潟との定期航空路開設，中国総領事館誘致に向けた活動を推進していくために設置した。</t>
    <rPh sb="0" eb="2">
      <t>チュウゴク</t>
    </rPh>
    <rPh sb="4" eb="6">
      <t>ケイザイ</t>
    </rPh>
    <rPh sb="6" eb="8">
      <t>コウリュウ</t>
    </rPh>
    <rPh sb="9" eb="11">
      <t>キョテン</t>
    </rPh>
    <rPh sb="15" eb="17">
      <t>ヤクワリ</t>
    </rPh>
    <rPh sb="18" eb="19">
      <t>ニナ</t>
    </rPh>
    <rPh sb="24" eb="26">
      <t>カンコウ</t>
    </rPh>
    <rPh sb="38" eb="39">
      <t>オコナ</t>
    </rPh>
    <rPh sb="41" eb="43">
      <t>カンコウ</t>
    </rPh>
    <rPh sb="50" eb="52">
      <t>スイシン</t>
    </rPh>
    <rPh sb="53" eb="55">
      <t>ニイガタ</t>
    </rPh>
    <rPh sb="57" eb="59">
      <t>テイキ</t>
    </rPh>
    <rPh sb="59" eb="62">
      <t>コウクウロ</t>
    </rPh>
    <rPh sb="62" eb="64">
      <t>カイセツ</t>
    </rPh>
    <rPh sb="65" eb="67">
      <t>チュウゴク</t>
    </rPh>
    <rPh sb="67" eb="71">
      <t>ソウリョウジカン</t>
    </rPh>
    <rPh sb="71" eb="73">
      <t>ユウチ</t>
    </rPh>
    <rPh sb="74" eb="75">
      <t>ム</t>
    </rPh>
    <rPh sb="77" eb="79">
      <t>カツドウ</t>
    </rPh>
    <rPh sb="80" eb="82">
      <t>スイシン</t>
    </rPh>
    <rPh sb="89" eb="91">
      <t>セッチ</t>
    </rPh>
    <phoneticPr fontId="6"/>
  </si>
  <si>
    <t>○新潟市のPR・広報活動
○中国との経済交流推進支援（企業支援，観光客誘致など）
○中国の経済・産業情報の収集
○各種交流事業における連絡・調整</t>
    <rPh sb="1" eb="3">
      <t>ニイガタ</t>
    </rPh>
    <rPh sb="3" eb="4">
      <t>シ</t>
    </rPh>
    <rPh sb="8" eb="10">
      <t>コウホウ</t>
    </rPh>
    <rPh sb="10" eb="12">
      <t>カツドウ</t>
    </rPh>
    <rPh sb="14" eb="16">
      <t>チュウゴク</t>
    </rPh>
    <rPh sb="18" eb="20">
      <t>ケイザイ</t>
    </rPh>
    <rPh sb="20" eb="22">
      <t>コウリュウ</t>
    </rPh>
    <rPh sb="22" eb="24">
      <t>スイシン</t>
    </rPh>
    <rPh sb="24" eb="26">
      <t>シエン</t>
    </rPh>
    <rPh sb="27" eb="29">
      <t>キギョウ</t>
    </rPh>
    <rPh sb="29" eb="31">
      <t>シエン</t>
    </rPh>
    <rPh sb="32" eb="34">
      <t>カンコウ</t>
    </rPh>
    <rPh sb="34" eb="35">
      <t>キャク</t>
    </rPh>
    <rPh sb="35" eb="37">
      <t>ユウチ</t>
    </rPh>
    <rPh sb="42" eb="44">
      <t>チュウゴク</t>
    </rPh>
    <rPh sb="45" eb="47">
      <t>ケイザイ</t>
    </rPh>
    <rPh sb="48" eb="50">
      <t>サンギョウ</t>
    </rPh>
    <rPh sb="50" eb="52">
      <t>ジョウホウ</t>
    </rPh>
    <rPh sb="53" eb="55">
      <t>シュウシュウ</t>
    </rPh>
    <rPh sb="57" eb="59">
      <t>カクシュ</t>
    </rPh>
    <rPh sb="59" eb="61">
      <t>コウリュウ</t>
    </rPh>
    <rPh sb="61" eb="63">
      <t>ジギョウ</t>
    </rPh>
    <rPh sb="67" eb="69">
      <t>レンラク</t>
    </rPh>
    <rPh sb="70" eb="72">
      <t>チョウセイ</t>
    </rPh>
    <phoneticPr fontId="6"/>
  </si>
  <si>
    <t>http://niigata.stars.ne.jp/</t>
    <phoneticPr fontId="6"/>
  </si>
  <si>
    <t>浜松市</t>
    <rPh sb="0" eb="3">
      <t>ハママツシ</t>
    </rPh>
    <phoneticPr fontId="6"/>
  </si>
  <si>
    <t>浜松市海外ビジネスサポートデスク</t>
    <rPh sb="0" eb="3">
      <t>ハママツシ</t>
    </rPh>
    <rPh sb="3" eb="5">
      <t>カイガイ</t>
    </rPh>
    <phoneticPr fontId="6"/>
  </si>
  <si>
    <t>株式会社フェアコンサルティング</t>
    <rPh sb="0" eb="2">
      <t>カブシキ</t>
    </rPh>
    <rPh sb="2" eb="4">
      <t>カイシャ</t>
    </rPh>
    <phoneticPr fontId="6"/>
  </si>
  <si>
    <t>産業部産業振興課</t>
    <rPh sb="0" eb="2">
      <t>サンギョウ</t>
    </rPh>
    <rPh sb="2" eb="3">
      <t>ブ</t>
    </rPh>
    <rPh sb="3" eb="5">
      <t>サンギョウ</t>
    </rPh>
    <rPh sb="5" eb="8">
      <t>シンコウカ</t>
    </rPh>
    <phoneticPr fontId="6"/>
  </si>
  <si>
    <t>東南アジア地域等における市内中小企業の海外ビジネス展開を支援するため</t>
    <rPh sb="0" eb="2">
      <t>トウナン</t>
    </rPh>
    <rPh sb="5" eb="7">
      <t>チイキ</t>
    </rPh>
    <rPh sb="7" eb="8">
      <t>トウ</t>
    </rPh>
    <rPh sb="12" eb="14">
      <t>シナイ</t>
    </rPh>
    <rPh sb="14" eb="16">
      <t>チュウショウ</t>
    </rPh>
    <rPh sb="16" eb="18">
      <t>キギョウ</t>
    </rPh>
    <rPh sb="19" eb="21">
      <t>カイガイ</t>
    </rPh>
    <rPh sb="25" eb="27">
      <t>テンカイ</t>
    </rPh>
    <rPh sb="28" eb="30">
      <t>シエン</t>
    </rPh>
    <phoneticPr fontId="6"/>
  </si>
  <si>
    <t>①浜松市内中小企業の海外ビジネス展開への支援
　・現地ビジネス情報の収集及び提供
　・現地調査、現地法人設立に関する支援
　・市内に本社機能を有する中小企業が設立した現地法人からの相談対応
　・レンタル工場・レンタルオフィスの紹介
②浜松市が実施する海外ビジネス展開支援事業への協力</t>
    <rPh sb="25" eb="27">
      <t>ゲンチ</t>
    </rPh>
    <rPh sb="31" eb="33">
      <t>ジョウホウ</t>
    </rPh>
    <rPh sb="34" eb="36">
      <t>シュウシュウ</t>
    </rPh>
    <rPh sb="36" eb="37">
      <t>オヨ</t>
    </rPh>
    <rPh sb="38" eb="40">
      <t>テイキョウ</t>
    </rPh>
    <rPh sb="79" eb="81">
      <t>セツリツ</t>
    </rPh>
    <rPh sb="90" eb="92">
      <t>ソウダン</t>
    </rPh>
    <phoneticPr fontId="6"/>
  </si>
  <si>
    <t>http://www.hamamatsu-desk.info</t>
    <phoneticPr fontId="6"/>
  </si>
  <si>
    <t>グルガオン</t>
    <phoneticPr fontId="6"/>
  </si>
  <si>
    <t>蘇州</t>
    <rPh sb="0" eb="2">
      <t>ソシュウ</t>
    </rPh>
    <phoneticPr fontId="6"/>
  </si>
  <si>
    <t>メキシコ</t>
    <phoneticPr fontId="7"/>
  </si>
  <si>
    <t>メキシコ</t>
    <phoneticPr fontId="6"/>
  </si>
  <si>
    <t>シラオ</t>
    <phoneticPr fontId="6"/>
  </si>
  <si>
    <t>メルボルン</t>
    <phoneticPr fontId="6"/>
  </si>
  <si>
    <t>バンガロール</t>
    <phoneticPr fontId="6"/>
  </si>
  <si>
    <t>ドイツ</t>
  </si>
  <si>
    <t>ミュンヘン</t>
  </si>
  <si>
    <t>http://www.hamamatsu-desk.info</t>
  </si>
  <si>
    <t>深圳</t>
    <rPh sb="0" eb="2">
      <t>シンセン</t>
    </rPh>
    <phoneticPr fontId="7"/>
  </si>
  <si>
    <t>レオン</t>
    <phoneticPr fontId="7"/>
  </si>
  <si>
    <t>デュッセルドルフ</t>
    <phoneticPr fontId="7"/>
  </si>
  <si>
    <t>ニュージーランド</t>
    <phoneticPr fontId="7"/>
  </si>
  <si>
    <t>オークランド</t>
    <phoneticPr fontId="7"/>
  </si>
  <si>
    <t>名古屋市</t>
    <rPh sb="0" eb="3">
      <t>ナゴヤ</t>
    </rPh>
    <rPh sb="3" eb="4">
      <t>シ</t>
    </rPh>
    <phoneticPr fontId="6"/>
  </si>
  <si>
    <t>名古屋市在ロサンゼルス連絡員</t>
    <rPh sb="0" eb="4">
      <t>ナゴヤシ</t>
    </rPh>
    <rPh sb="4" eb="5">
      <t>ザイ</t>
    </rPh>
    <rPh sb="11" eb="14">
      <t>レンラクイン</t>
    </rPh>
    <phoneticPr fontId="6"/>
  </si>
  <si>
    <t>個人に委託</t>
    <rPh sb="0" eb="2">
      <t>コジン</t>
    </rPh>
    <rPh sb="3" eb="5">
      <t>イタク</t>
    </rPh>
    <phoneticPr fontId="7"/>
  </si>
  <si>
    <t>観光文化交流局国際交流課</t>
    <rPh sb="0" eb="2">
      <t>カンコウ</t>
    </rPh>
    <rPh sb="2" eb="4">
      <t>ブンカ</t>
    </rPh>
    <rPh sb="4" eb="6">
      <t>コウリュウ</t>
    </rPh>
    <rPh sb="6" eb="7">
      <t>キョク</t>
    </rPh>
    <rPh sb="7" eb="9">
      <t>コクサイ</t>
    </rPh>
    <rPh sb="9" eb="11">
      <t>コウリュウ</t>
    </rPh>
    <rPh sb="11" eb="12">
      <t>カ</t>
    </rPh>
    <phoneticPr fontId="6"/>
  </si>
  <si>
    <t>名古屋市とロサンゼルス市との姉妹都市提携関係の促進と交流事業の円滑な推進等に資するため</t>
    <rPh sb="0" eb="4">
      <t>ナゴヤシ</t>
    </rPh>
    <rPh sb="11" eb="12">
      <t>シ</t>
    </rPh>
    <rPh sb="14" eb="16">
      <t>シマイ</t>
    </rPh>
    <rPh sb="16" eb="18">
      <t>トシ</t>
    </rPh>
    <rPh sb="18" eb="20">
      <t>テイケイ</t>
    </rPh>
    <rPh sb="20" eb="22">
      <t>カンケイ</t>
    </rPh>
    <rPh sb="23" eb="25">
      <t>ソクシン</t>
    </rPh>
    <rPh sb="28" eb="30">
      <t>ジギョウ</t>
    </rPh>
    <rPh sb="34" eb="36">
      <t>スイシン</t>
    </rPh>
    <rPh sb="36" eb="37">
      <t>トウ</t>
    </rPh>
    <rPh sb="38" eb="39">
      <t>シ</t>
    </rPh>
    <phoneticPr fontId="6"/>
  </si>
  <si>
    <t>ロサンゼルス市を始め、関係諸機関、団体等との連絡・調整
名古屋市の指示に基づく調査
名古屋市の宣伝・広報活動
ロサンゼルス市に関する情報・資料のうち名古屋市が指示するもの又は連絡員が必要と判断するものの収集・提供
その他、業務遂行のために必要な事項
別に定める様式による前記項目の業務報告（６月、９月、１２月、３月の年４回）</t>
    <phoneticPr fontId="6"/>
  </si>
  <si>
    <t>名古屋市在メキシコ連絡員</t>
    <rPh sb="0" eb="4">
      <t>ナゴヤシ</t>
    </rPh>
    <rPh sb="4" eb="5">
      <t>ザイ</t>
    </rPh>
    <rPh sb="9" eb="12">
      <t>レンラクイン</t>
    </rPh>
    <phoneticPr fontId="6"/>
  </si>
  <si>
    <t>メキシコ市</t>
    <rPh sb="4" eb="5">
      <t>シ</t>
    </rPh>
    <phoneticPr fontId="6"/>
  </si>
  <si>
    <t>S54</t>
    <phoneticPr fontId="6"/>
  </si>
  <si>
    <t>名古屋市とメキシコ市との姉妹都市提携関係の促進と交流事業の円滑な推進等に資するため</t>
    <rPh sb="0" eb="4">
      <t>ナゴヤシ</t>
    </rPh>
    <rPh sb="9" eb="10">
      <t>シ</t>
    </rPh>
    <rPh sb="12" eb="14">
      <t>シマイ</t>
    </rPh>
    <rPh sb="14" eb="16">
      <t>トシ</t>
    </rPh>
    <rPh sb="16" eb="18">
      <t>テイケイ</t>
    </rPh>
    <rPh sb="18" eb="20">
      <t>カンケイ</t>
    </rPh>
    <rPh sb="21" eb="23">
      <t>ソクシン</t>
    </rPh>
    <rPh sb="26" eb="28">
      <t>ジギョウ</t>
    </rPh>
    <rPh sb="32" eb="34">
      <t>スイシン</t>
    </rPh>
    <rPh sb="34" eb="35">
      <t>トウ</t>
    </rPh>
    <rPh sb="36" eb="37">
      <t>シ</t>
    </rPh>
    <phoneticPr fontId="6"/>
  </si>
  <si>
    <t>メキシコ市を始め、関係諸機関、団体等との連絡・調整
名古屋市の指示に基づく調査
名古屋市の宣伝・広報活動
メキシコ市に関する情報・資料のうち名古屋市が指示するもの又は連絡員が必要と判断するものの収集・提供
その他、業務遂行のために必要な事項
別に定める様式による前記項目の業務報告（６月、９月、１２月、３月の年４回）</t>
    <phoneticPr fontId="6"/>
  </si>
  <si>
    <t>名古屋市在トリノ連絡員</t>
    <rPh sb="0" eb="4">
      <t>ナゴヤシ</t>
    </rPh>
    <rPh sb="4" eb="5">
      <t>ザイ</t>
    </rPh>
    <rPh sb="8" eb="11">
      <t>レンラクイン</t>
    </rPh>
    <phoneticPr fontId="6"/>
  </si>
  <si>
    <t>トリノ</t>
    <phoneticPr fontId="6"/>
  </si>
  <si>
    <t>名古屋市とトリノ市との姉妹都市提携関係の促進と交流事業の円滑な推進等に資するため</t>
    <rPh sb="0" eb="4">
      <t>ナゴヤシ</t>
    </rPh>
    <rPh sb="8" eb="9">
      <t>シ</t>
    </rPh>
    <rPh sb="11" eb="13">
      <t>シマイ</t>
    </rPh>
    <rPh sb="13" eb="15">
      <t>トシ</t>
    </rPh>
    <rPh sb="15" eb="17">
      <t>テイケイ</t>
    </rPh>
    <rPh sb="17" eb="19">
      <t>カンケイ</t>
    </rPh>
    <rPh sb="20" eb="22">
      <t>ソクシン</t>
    </rPh>
    <rPh sb="25" eb="27">
      <t>ジギョウ</t>
    </rPh>
    <rPh sb="31" eb="33">
      <t>スイシン</t>
    </rPh>
    <rPh sb="33" eb="34">
      <t>トウ</t>
    </rPh>
    <rPh sb="35" eb="36">
      <t>シ</t>
    </rPh>
    <phoneticPr fontId="6"/>
  </si>
  <si>
    <t>トリノ市を始め、関係諸機関、団体等との連絡・調整
名古屋市の指示に基づく調査
名古屋市の宣伝・広報活動
トリノ市に関する情報・資料のうち名古屋市が指示するもの又は連絡員が必要と判断するものの収集・提供
その他、業務遂行のために必要な事項
別に定める様式による前記項目の業務報告（６月、９月、１２月、３月の年４回）</t>
    <phoneticPr fontId="6"/>
  </si>
  <si>
    <t>京都市</t>
    <rPh sb="0" eb="3">
      <t>キョウトシ</t>
    </rPh>
    <phoneticPr fontId="7"/>
  </si>
  <si>
    <t>京都市</t>
    <rPh sb="0" eb="3">
      <t>キョウトシ</t>
    </rPh>
    <phoneticPr fontId="6"/>
  </si>
  <si>
    <t>京都市シドニー拠点</t>
    <rPh sb="0" eb="3">
      <t>キョウトシ</t>
    </rPh>
    <rPh sb="7" eb="9">
      <t>キョテン</t>
    </rPh>
    <phoneticPr fontId="6"/>
  </si>
  <si>
    <t>シドニー</t>
    <phoneticPr fontId="6"/>
  </si>
  <si>
    <t>Tourism Garden</t>
    <phoneticPr fontId="7"/>
  </si>
  <si>
    <t>観光MICE推進室</t>
    <rPh sb="0" eb="2">
      <t>カンコウ</t>
    </rPh>
    <rPh sb="6" eb="9">
      <t>スイシンシツ</t>
    </rPh>
    <phoneticPr fontId="6"/>
  </si>
  <si>
    <t>海外に情報拠点を設置し，現地の旅行動向等の情報を収集するとともに，京都観光のPR活動を継続的に行うことで，世界における旅行先としての京都の知名度やブランド力の向上を図る。</t>
    <phoneticPr fontId="6"/>
  </si>
  <si>
    <t>・情報発信業務：現地有力メディアに対する京都観光PR及びセールス活動
・情報収集業務：社会経済情勢の急激な変動発生時の迅速な情報収集・分析
・観光事務所機能：現地有力メディア関係者等との連絡調整
・報告業務：活動計画の策定及び活動状況の報告。現地情報の収集・報告</t>
    <rPh sb="8" eb="10">
      <t>ゲンチ</t>
    </rPh>
    <rPh sb="10" eb="12">
      <t>ユウリョク</t>
    </rPh>
    <rPh sb="17" eb="18">
      <t>タイ</t>
    </rPh>
    <rPh sb="50" eb="52">
      <t>キュウゲキ</t>
    </rPh>
    <rPh sb="53" eb="55">
      <t>ヘンドウ</t>
    </rPh>
    <rPh sb="55" eb="57">
      <t>ハッセイ</t>
    </rPh>
    <rPh sb="57" eb="58">
      <t>ジ</t>
    </rPh>
    <rPh sb="71" eb="73">
      <t>カンコウ</t>
    </rPh>
    <rPh sb="73" eb="75">
      <t>ジム</t>
    </rPh>
    <rPh sb="75" eb="76">
      <t>ショ</t>
    </rPh>
    <rPh sb="76" eb="78">
      <t>キノウ</t>
    </rPh>
    <rPh sb="79" eb="81">
      <t>ゲンチ</t>
    </rPh>
    <rPh sb="126" eb="128">
      <t>シュウシュウ</t>
    </rPh>
    <rPh sb="129" eb="131">
      <t>ホウコク</t>
    </rPh>
    <phoneticPr fontId="6"/>
  </si>
  <si>
    <t>京都市ニューヨーク拠点</t>
    <rPh sb="0" eb="3">
      <t>キョウトシ</t>
    </rPh>
    <rPh sb="9" eb="11">
      <t>キョテン</t>
    </rPh>
    <phoneticPr fontId="6"/>
  </si>
  <si>
    <t>Myriad Marketing</t>
    <phoneticPr fontId="7"/>
  </si>
  <si>
    <t>京都市台北拠点</t>
    <rPh sb="0" eb="3">
      <t>キョウトシ</t>
    </rPh>
    <rPh sb="3" eb="5">
      <t>タイホク</t>
    </rPh>
    <rPh sb="5" eb="7">
      <t>キョテン</t>
    </rPh>
    <phoneticPr fontId="6"/>
  </si>
  <si>
    <t>J&amp;T CONTENTS</t>
    <phoneticPr fontId="7"/>
  </si>
  <si>
    <t>京都市パリ拠点</t>
    <rPh sb="0" eb="3">
      <t>キョウトシ</t>
    </rPh>
    <rPh sb="5" eb="7">
      <t>キョテン</t>
    </rPh>
    <phoneticPr fontId="6"/>
  </si>
  <si>
    <t>EXA Innovation Studio</t>
    <phoneticPr fontId="7"/>
  </si>
  <si>
    <t>京都市ロンドン拠点</t>
    <rPh sb="0" eb="3">
      <t>キョウトシ</t>
    </rPh>
    <rPh sb="7" eb="9">
      <t>キョテン</t>
    </rPh>
    <phoneticPr fontId="6"/>
  </si>
  <si>
    <t>ロンドン</t>
    <phoneticPr fontId="6"/>
  </si>
  <si>
    <t>SPOTL1GHT Communications Ltd</t>
    <phoneticPr fontId="7"/>
  </si>
  <si>
    <t>京都市ロサンゼルス拠点</t>
    <rPh sb="0" eb="3">
      <t>キョウトシ</t>
    </rPh>
    <rPh sb="9" eb="11">
      <t>キョテン</t>
    </rPh>
    <phoneticPr fontId="7"/>
  </si>
  <si>
    <t>大阪市</t>
    <rPh sb="0" eb="3">
      <t>オオサカシ</t>
    </rPh>
    <phoneticPr fontId="6"/>
  </si>
  <si>
    <t>大阪政府上海事務所</t>
    <rPh sb="0" eb="2">
      <t>オオサカ</t>
    </rPh>
    <rPh sb="2" eb="4">
      <t>セイフ</t>
    </rPh>
    <rPh sb="4" eb="6">
      <t>シャンハイ</t>
    </rPh>
    <rPh sb="6" eb="8">
      <t>ジム</t>
    </rPh>
    <rPh sb="8" eb="9">
      <t>ショ</t>
    </rPh>
    <phoneticPr fontId="6"/>
  </si>
  <si>
    <t>独自事務所
（大阪府と統合）</t>
    <rPh sb="0" eb="2">
      <t>ドクジ</t>
    </rPh>
    <rPh sb="2" eb="4">
      <t>ジム</t>
    </rPh>
    <rPh sb="4" eb="5">
      <t>ショ</t>
    </rPh>
    <rPh sb="7" eb="10">
      <t>オオサカフ</t>
    </rPh>
    <rPh sb="11" eb="13">
      <t>トウゴウ</t>
    </rPh>
    <phoneticPr fontId="6"/>
  </si>
  <si>
    <t>経済戦略局</t>
    <rPh sb="0" eb="2">
      <t>ケイザイ</t>
    </rPh>
    <rPh sb="2" eb="4">
      <t>センリャク</t>
    </rPh>
    <rPh sb="4" eb="5">
      <t>キョク</t>
    </rPh>
    <phoneticPr fontId="6"/>
  </si>
  <si>
    <t>設置当初は在阪中小企業の海外進出サポート、貿易引き合い斡旋、企業誘致、大阪への投資促進など本市の経済振興を図るため。平成21年度からは企業誘致や都市プロモーション、姉妹都市など既存の都市間ネットワークを活用し、経済分野だけでなく観光、文化など幅広い分野における本市の代表事務所として設置しており、平成25年1月1日に大阪府と事務所を統合した。</t>
    <rPh sb="148" eb="150">
      <t>ヘイセイ</t>
    </rPh>
    <rPh sb="152" eb="153">
      <t>ネン</t>
    </rPh>
    <rPh sb="154" eb="155">
      <t>ガツ</t>
    </rPh>
    <rPh sb="156" eb="157">
      <t>ニチ</t>
    </rPh>
    <rPh sb="158" eb="161">
      <t>オオサカフ</t>
    </rPh>
    <rPh sb="162" eb="164">
      <t>ジム</t>
    </rPh>
    <rPh sb="164" eb="165">
      <t>ショ</t>
    </rPh>
    <rPh sb="166" eb="168">
      <t>トウゴウ</t>
    </rPh>
    <phoneticPr fontId="6"/>
  </si>
  <si>
    <t>・大阪の情報発信及び、観光客誘致活動の推進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・姉妹都市交流にかかる連絡調整（上海）</t>
    <rPh sb="4" eb="6">
      <t>ジョウホウ</t>
    </rPh>
    <rPh sb="8" eb="9">
      <t>オヨ</t>
    </rPh>
    <rPh sb="11" eb="14">
      <t>カンコウキャク</t>
    </rPh>
    <rPh sb="14" eb="16">
      <t>ユウチ</t>
    </rPh>
    <rPh sb="16" eb="18">
      <t>カツドウ</t>
    </rPh>
    <rPh sb="19" eb="21">
      <t>スイシン</t>
    </rPh>
    <rPh sb="128" eb="130">
      <t>シマイ</t>
    </rPh>
    <rPh sb="130" eb="132">
      <t>トシ</t>
    </rPh>
    <rPh sb="132" eb="134">
      <t>コウリュウ</t>
    </rPh>
    <rPh sb="138" eb="140">
      <t>レンラク</t>
    </rPh>
    <rPh sb="140" eb="142">
      <t>チョウセイ</t>
    </rPh>
    <rPh sb="143" eb="145">
      <t>シャンハイ</t>
    </rPh>
    <phoneticPr fontId="6"/>
  </si>
  <si>
    <t>http://www.osaka-sh.com.cn/</t>
    <phoneticPr fontId="7"/>
  </si>
  <si>
    <t>（一財）大阪国際経済振興センターとの共同運営</t>
    <rPh sb="1" eb="2">
      <t>イチ</t>
    </rPh>
    <phoneticPr fontId="6"/>
  </si>
  <si>
    <t>堺市</t>
    <rPh sb="0" eb="2">
      <t>サカイシ</t>
    </rPh>
    <phoneticPr fontId="7"/>
  </si>
  <si>
    <t>堺プロモーションオフィス</t>
    <rPh sb="0" eb="1">
      <t>サカイ</t>
    </rPh>
    <phoneticPr fontId="7"/>
  </si>
  <si>
    <t>株式会社リンカイ</t>
    <rPh sb="0" eb="4">
      <t>カブシキガイシャ</t>
    </rPh>
    <phoneticPr fontId="7"/>
  </si>
  <si>
    <t>文化観光局
観光部
観光推進課</t>
    <rPh sb="0" eb="2">
      <t>ブンカ</t>
    </rPh>
    <rPh sb="2" eb="5">
      <t>カンコウキョク</t>
    </rPh>
    <rPh sb="6" eb="8">
      <t>カンコウ</t>
    </rPh>
    <rPh sb="8" eb="9">
      <t>ブ</t>
    </rPh>
    <rPh sb="10" eb="15">
      <t>カンコウスイシンカ</t>
    </rPh>
    <phoneticPr fontId="7"/>
  </si>
  <si>
    <t>大韓民国内での堺市の知名度の向上及び韓国からの旅行者の誘客を目的に設置</t>
    <rPh sb="0" eb="4">
      <t>ダイカンミンコク</t>
    </rPh>
    <rPh sb="4" eb="5">
      <t>ナイ</t>
    </rPh>
    <rPh sb="7" eb="9">
      <t>サカイシ</t>
    </rPh>
    <rPh sb="10" eb="13">
      <t>チメイド</t>
    </rPh>
    <rPh sb="14" eb="16">
      <t>コウジョウ</t>
    </rPh>
    <rPh sb="16" eb="17">
      <t>オヨ</t>
    </rPh>
    <rPh sb="18" eb="20">
      <t>カンコク</t>
    </rPh>
    <rPh sb="23" eb="26">
      <t>リョコウシャ</t>
    </rPh>
    <rPh sb="27" eb="29">
      <t>ユウキャク</t>
    </rPh>
    <rPh sb="30" eb="32">
      <t>モクテキ</t>
    </rPh>
    <rPh sb="33" eb="35">
      <t>セッチ</t>
    </rPh>
    <phoneticPr fontId="7"/>
  </si>
  <si>
    <t>堺の観光情報の発信や韓国の旅行市場に関する情報の収集、マーケティングなど</t>
    <phoneticPr fontId="7"/>
  </si>
  <si>
    <t>神戸市</t>
    <rPh sb="0" eb="3">
      <t>コウベシ</t>
    </rPh>
    <phoneticPr fontId="6"/>
  </si>
  <si>
    <t>神戸シアトルビジネスオフィス</t>
    <rPh sb="0" eb="2">
      <t>コウベ</t>
    </rPh>
    <phoneticPr fontId="7"/>
  </si>
  <si>
    <t>企画調整局新産業部新産業課</t>
    <rPh sb="0" eb="2">
      <t>キカク</t>
    </rPh>
    <rPh sb="2" eb="4">
      <t>チョウセイ</t>
    </rPh>
    <rPh sb="4" eb="5">
      <t>キョク</t>
    </rPh>
    <rPh sb="8" eb="9">
      <t>ブ</t>
    </rPh>
    <rPh sb="9" eb="12">
      <t>シンサンギョウ</t>
    </rPh>
    <rPh sb="12" eb="13">
      <t>カ</t>
    </rPh>
    <phoneticPr fontId="7"/>
  </si>
  <si>
    <t>米国西海岸における航空・宇宙分野、IT分野等における相互の経済・人的交流を促進するため</t>
    <phoneticPr fontId="7"/>
  </si>
  <si>
    <t xml:space="preserve">・IT分野等における経済活動の実施（企業訪問・交流事業の実施等）
・情報収集・調査（シアトル及び北米地域のIT関連企業等の情報収集、調査）
</t>
    <phoneticPr fontId="7"/>
  </si>
  <si>
    <t>http://cityofkobe.org/</t>
    <phoneticPr fontId="7"/>
  </si>
  <si>
    <t>神戸市シアトルビジネスオフィス代表が兼務する形で2019年5月にシリコンバレーオフィスを開設。</t>
    <rPh sb="22" eb="23">
      <t>カタチ</t>
    </rPh>
    <rPh sb="28" eb="29">
      <t>ネン</t>
    </rPh>
    <rPh sb="30" eb="31">
      <t>ガツ</t>
    </rPh>
    <rPh sb="44" eb="46">
      <t>カイセツ</t>
    </rPh>
    <phoneticPr fontId="7"/>
  </si>
  <si>
    <t>神戸市</t>
    <rPh sb="0" eb="2">
      <t>コウベ</t>
    </rPh>
    <rPh sb="2" eb="3">
      <t>シ</t>
    </rPh>
    <phoneticPr fontId="6"/>
  </si>
  <si>
    <t>神戸・天津経済貿易連絡事務所</t>
    <rPh sb="0" eb="2">
      <t>コウベ</t>
    </rPh>
    <rPh sb="3" eb="5">
      <t>テンシン</t>
    </rPh>
    <rPh sb="5" eb="7">
      <t>ケイザイ</t>
    </rPh>
    <rPh sb="7" eb="9">
      <t>ボウエキ</t>
    </rPh>
    <rPh sb="9" eb="11">
      <t>レンラク</t>
    </rPh>
    <rPh sb="11" eb="13">
      <t>ジム</t>
    </rPh>
    <rPh sb="13" eb="14">
      <t>ショ</t>
    </rPh>
    <phoneticPr fontId="6"/>
  </si>
  <si>
    <t>天津</t>
    <rPh sb="0" eb="2">
      <t>テンシン</t>
    </rPh>
    <phoneticPr fontId="6"/>
  </si>
  <si>
    <t>国際部国際課</t>
    <rPh sb="0" eb="2">
      <t>コクサイ</t>
    </rPh>
    <rPh sb="3" eb="5">
      <t>コクサイ</t>
    </rPh>
    <rPh sb="5" eb="6">
      <t>カ</t>
    </rPh>
    <phoneticPr fontId="6"/>
  </si>
  <si>
    <t>天津市との友好都市交流及び天津市を中心とする地域での地元企業のビジネス展開支援などの経済活動の促進を図るため。</t>
    <rPh sb="0" eb="2">
      <t>テンシン</t>
    </rPh>
    <rPh sb="2" eb="3">
      <t>シ</t>
    </rPh>
    <rPh sb="5" eb="7">
      <t>ユウコウ</t>
    </rPh>
    <rPh sb="7" eb="9">
      <t>トシ</t>
    </rPh>
    <rPh sb="9" eb="11">
      <t>コウリュウ</t>
    </rPh>
    <rPh sb="11" eb="12">
      <t>オヨ</t>
    </rPh>
    <rPh sb="13" eb="15">
      <t>テンシン</t>
    </rPh>
    <rPh sb="15" eb="16">
      <t>シ</t>
    </rPh>
    <rPh sb="17" eb="19">
      <t>チュウシン</t>
    </rPh>
    <rPh sb="22" eb="24">
      <t>チイキ</t>
    </rPh>
    <rPh sb="26" eb="28">
      <t>ジモト</t>
    </rPh>
    <rPh sb="28" eb="30">
      <t>キギョウ</t>
    </rPh>
    <rPh sb="35" eb="37">
      <t>テンカイ</t>
    </rPh>
    <rPh sb="37" eb="39">
      <t>シエン</t>
    </rPh>
    <rPh sb="42" eb="44">
      <t>ケイザイ</t>
    </rPh>
    <rPh sb="44" eb="46">
      <t>カツドウ</t>
    </rPh>
    <rPh sb="47" eb="49">
      <t>ソクシン</t>
    </rPh>
    <rPh sb="50" eb="51">
      <t>ハカ</t>
    </rPh>
    <phoneticPr fontId="6"/>
  </si>
  <si>
    <t>・教育・文化交流
・港湾交流・客船誘致
・経済・貿易に係る調整業務
・情報発信の強化</t>
    <rPh sb="1" eb="3">
      <t>キョウイク</t>
    </rPh>
    <rPh sb="4" eb="6">
      <t>ブンカ</t>
    </rPh>
    <rPh sb="6" eb="8">
      <t>コウリュウ</t>
    </rPh>
    <rPh sb="10" eb="12">
      <t>コウワン</t>
    </rPh>
    <rPh sb="12" eb="14">
      <t>コウリュウ</t>
    </rPh>
    <rPh sb="15" eb="17">
      <t>キャクセン</t>
    </rPh>
    <rPh sb="17" eb="19">
      <t>ユウチ</t>
    </rPh>
    <rPh sb="21" eb="23">
      <t>ケイザイ</t>
    </rPh>
    <rPh sb="24" eb="26">
      <t>ボウエキ</t>
    </rPh>
    <rPh sb="27" eb="28">
      <t>カカ</t>
    </rPh>
    <rPh sb="29" eb="31">
      <t>チョウセイ</t>
    </rPh>
    <rPh sb="31" eb="33">
      <t>ギョウム</t>
    </rPh>
    <rPh sb="35" eb="37">
      <t>ジョウホウ</t>
    </rPh>
    <rPh sb="37" eb="39">
      <t>ハッシン</t>
    </rPh>
    <rPh sb="40" eb="42">
      <t>キョウカ</t>
    </rPh>
    <phoneticPr fontId="6"/>
  </si>
  <si>
    <t>http://www.tj-kobe.org/ja/</t>
    <phoneticPr fontId="7"/>
  </si>
  <si>
    <t>神戸・上海経済港湾連絡事務所</t>
    <rPh sb="0" eb="2">
      <t>コウベ</t>
    </rPh>
    <rPh sb="3" eb="5">
      <t>シャンハイ</t>
    </rPh>
    <rPh sb="5" eb="7">
      <t>ケイザイ</t>
    </rPh>
    <rPh sb="7" eb="9">
      <t>コウワン</t>
    </rPh>
    <rPh sb="9" eb="11">
      <t>レンラク</t>
    </rPh>
    <rPh sb="11" eb="13">
      <t>ジム</t>
    </rPh>
    <rPh sb="13" eb="14">
      <t>ショ</t>
    </rPh>
    <phoneticPr fontId="6"/>
  </si>
  <si>
    <t>中国最大の経済・物流拠点である上海市において、貨物・客船の誘致、地元企業のビジネス展開支援、観光客誘致に向けたPR活動など経済活動の促進を図るため。</t>
    <rPh sb="0" eb="2">
      <t>チュウゴク</t>
    </rPh>
    <rPh sb="2" eb="4">
      <t>サイダイ</t>
    </rPh>
    <rPh sb="5" eb="7">
      <t>ケイザイ</t>
    </rPh>
    <rPh sb="8" eb="10">
      <t>ブツリュウ</t>
    </rPh>
    <rPh sb="10" eb="12">
      <t>キョテン</t>
    </rPh>
    <rPh sb="15" eb="17">
      <t>シャンハイ</t>
    </rPh>
    <rPh sb="17" eb="18">
      <t>シ</t>
    </rPh>
    <rPh sb="23" eb="25">
      <t>カモツ</t>
    </rPh>
    <rPh sb="26" eb="28">
      <t>キャクセン</t>
    </rPh>
    <rPh sb="29" eb="31">
      <t>ユウチ</t>
    </rPh>
    <rPh sb="32" eb="34">
      <t>ジモト</t>
    </rPh>
    <rPh sb="34" eb="36">
      <t>キギョウ</t>
    </rPh>
    <rPh sb="41" eb="43">
      <t>テンカイ</t>
    </rPh>
    <rPh sb="43" eb="45">
      <t>シエン</t>
    </rPh>
    <rPh sb="46" eb="49">
      <t>カンコウキャク</t>
    </rPh>
    <rPh sb="49" eb="51">
      <t>ユウチ</t>
    </rPh>
    <rPh sb="52" eb="53">
      <t>ム</t>
    </rPh>
    <rPh sb="57" eb="59">
      <t>カツドウ</t>
    </rPh>
    <rPh sb="61" eb="63">
      <t>ケイザイ</t>
    </rPh>
    <rPh sb="63" eb="65">
      <t>カツドウ</t>
    </rPh>
    <rPh sb="66" eb="68">
      <t>ソクシン</t>
    </rPh>
    <rPh sb="69" eb="70">
      <t>ハカ</t>
    </rPh>
    <phoneticPr fontId="6"/>
  </si>
  <si>
    <t>・神戸港のポートセールス（客船・船舶・貨物誘致）
・観光プロモーション
・上海への神戸企業の進出支援、上海企業の神戸誘致
・その他交流事業促進</t>
    <rPh sb="1" eb="3">
      <t>コウベ</t>
    </rPh>
    <rPh sb="3" eb="4">
      <t>コウ</t>
    </rPh>
    <rPh sb="13" eb="15">
      <t>キャクセン</t>
    </rPh>
    <rPh sb="16" eb="18">
      <t>センパク</t>
    </rPh>
    <rPh sb="19" eb="21">
      <t>カモツ</t>
    </rPh>
    <rPh sb="21" eb="23">
      <t>ユウチ</t>
    </rPh>
    <rPh sb="26" eb="28">
      <t>カンコウ</t>
    </rPh>
    <rPh sb="37" eb="39">
      <t>シャンハイ</t>
    </rPh>
    <rPh sb="41" eb="43">
      <t>コウベ</t>
    </rPh>
    <rPh sb="43" eb="45">
      <t>キギョウ</t>
    </rPh>
    <rPh sb="46" eb="48">
      <t>シンシュツ</t>
    </rPh>
    <rPh sb="48" eb="50">
      <t>シエン</t>
    </rPh>
    <rPh sb="51" eb="53">
      <t>シャンハイ</t>
    </rPh>
    <rPh sb="53" eb="55">
      <t>キギョウ</t>
    </rPh>
    <rPh sb="56" eb="58">
      <t>コウベ</t>
    </rPh>
    <rPh sb="58" eb="60">
      <t>ユウチ</t>
    </rPh>
    <rPh sb="64" eb="65">
      <t>タ</t>
    </rPh>
    <rPh sb="65" eb="67">
      <t>コウリュウ</t>
    </rPh>
    <rPh sb="67" eb="69">
      <t>ジギョウ</t>
    </rPh>
    <rPh sb="69" eb="71">
      <t>ソクシン</t>
    </rPh>
    <phoneticPr fontId="6"/>
  </si>
  <si>
    <t>http://kobeport.cn/</t>
    <phoneticPr fontId="7"/>
  </si>
  <si>
    <t>神戸市</t>
    <rPh sb="0" eb="3">
      <t>コウベシ</t>
    </rPh>
    <phoneticPr fontId="1"/>
  </si>
  <si>
    <t>ビジネスコーディネーター（シンガポール）</t>
  </si>
  <si>
    <t>KAMO CONSULTANCY</t>
  </si>
  <si>
    <t>国際部国際課</t>
    <rPh sb="0" eb="2">
      <t>コクサイ</t>
    </rPh>
    <rPh sb="3" eb="5">
      <t>コクサイ</t>
    </rPh>
    <rPh sb="5" eb="6">
      <t>カ</t>
    </rPh>
    <phoneticPr fontId="1"/>
  </si>
  <si>
    <t>東南アジア（ASEAN10か国）及びインドにおいて、神戸市の強みを活かした経済交流を促進するため、現地の実情に応じた神戸市の情報を効果的な方法で発信し、現地のニーズと神戸市のシーズのマッチングを行い、具体的なビジネスにつなげるため。</t>
    <rPh sb="0" eb="2">
      <t>トウナン</t>
    </rPh>
    <rPh sb="14" eb="15">
      <t>コク</t>
    </rPh>
    <rPh sb="16" eb="17">
      <t>オヨ</t>
    </rPh>
    <phoneticPr fontId="1"/>
  </si>
  <si>
    <t>・医療関連企業をはじめとする外国・外資系企業の神戸市への誘致 
・神戸市内企業の海外展開支援
・農水産物など「神戸の食」の海外展開
・その他神戸市のシティプロモーションに関する業務（インバウンド観光誘致等）</t>
    <phoneticPr fontId="7"/>
  </si>
  <si>
    <t>Wirtschafts-Offensive Kobe（英名：Economic- Initiative Kobe）</t>
    <phoneticPr fontId="7"/>
  </si>
  <si>
    <t>Tiger International Trading GmbH</t>
    <phoneticPr fontId="7"/>
  </si>
  <si>
    <t>企画調整局新産業部企業立地課</t>
    <rPh sb="0" eb="5">
      <t>キカクチョウセイキョク</t>
    </rPh>
    <rPh sb="5" eb="8">
      <t>シンサンギョウ</t>
    </rPh>
    <rPh sb="8" eb="9">
      <t>ブ</t>
    </rPh>
    <rPh sb="9" eb="11">
      <t>キギョウ</t>
    </rPh>
    <rPh sb="11" eb="13">
      <t>リッチ</t>
    </rPh>
    <rPh sb="13" eb="14">
      <t>カ</t>
    </rPh>
    <phoneticPr fontId="1"/>
  </si>
  <si>
    <t>グローバル企業が多数立地し、神戸市の海外事務所がない欧州地域に企業誘致のための欧州オフィスを開設した。</t>
    <rPh sb="5" eb="7">
      <t>キギョウ</t>
    </rPh>
    <rPh sb="8" eb="10">
      <t>タスウ</t>
    </rPh>
    <rPh sb="10" eb="12">
      <t>リッチ</t>
    </rPh>
    <rPh sb="14" eb="17">
      <t>コウベシ</t>
    </rPh>
    <rPh sb="18" eb="20">
      <t>カイガイ</t>
    </rPh>
    <rPh sb="20" eb="22">
      <t>ジム</t>
    </rPh>
    <rPh sb="22" eb="23">
      <t>ショ</t>
    </rPh>
    <rPh sb="26" eb="28">
      <t>オウシュウ</t>
    </rPh>
    <rPh sb="28" eb="30">
      <t>チイキ</t>
    </rPh>
    <rPh sb="31" eb="33">
      <t>キギョウ</t>
    </rPh>
    <rPh sb="33" eb="35">
      <t>ユウチ</t>
    </rPh>
    <rPh sb="39" eb="41">
      <t>オウシュウ</t>
    </rPh>
    <rPh sb="46" eb="48">
      <t>カイセツ</t>
    </rPh>
    <phoneticPr fontId="1"/>
  </si>
  <si>
    <t>・ドイツを中心とする欧州企業の神戸市への誘致 
・欧州地域における神戸市の施策PR
・東欧地域における高度外国人材獲得事業の調査</t>
    <rPh sb="25" eb="29">
      <t>オウシュウチイキ</t>
    </rPh>
    <rPh sb="33" eb="36">
      <t>コウベシ</t>
    </rPh>
    <rPh sb="37" eb="39">
      <t>シサク</t>
    </rPh>
    <rPh sb="43" eb="45">
      <t>トウオウ</t>
    </rPh>
    <rPh sb="45" eb="47">
      <t>チイキ</t>
    </rPh>
    <rPh sb="51" eb="53">
      <t>コウド</t>
    </rPh>
    <rPh sb="53" eb="59">
      <t>ガイコクジンザイカクトク</t>
    </rPh>
    <rPh sb="59" eb="61">
      <t>ジギョウ</t>
    </rPh>
    <rPh sb="62" eb="64">
      <t>チョウサ</t>
    </rPh>
    <phoneticPr fontId="7"/>
  </si>
  <si>
    <t>https://global.kobe-investment.jp/english/euro-office.php</t>
    <phoneticPr fontId="7"/>
  </si>
  <si>
    <t>北九州市</t>
    <rPh sb="0" eb="4">
      <t>キタキュウシュウシ</t>
    </rPh>
    <phoneticPr fontId="6"/>
  </si>
  <si>
    <t>北九州市大連事務所</t>
    <rPh sb="0" eb="3">
      <t>キタキュウシュウ</t>
    </rPh>
    <rPh sb="3" eb="4">
      <t>シ</t>
    </rPh>
    <rPh sb="4" eb="6">
      <t>ダイレン</t>
    </rPh>
    <rPh sb="6" eb="8">
      <t>ジム</t>
    </rPh>
    <rPh sb="8" eb="9">
      <t>ショ</t>
    </rPh>
    <phoneticPr fontId="6"/>
  </si>
  <si>
    <t>H3</t>
    <phoneticPr fontId="6"/>
  </si>
  <si>
    <t>国際政策課</t>
    <rPh sb="0" eb="5">
      <t>コクサイセイサクカ</t>
    </rPh>
    <phoneticPr fontId="6"/>
  </si>
  <si>
    <t>友好都市大連市と行政、経済、文化等の様々な交流を発展させるとともに、中国との様々な交流を推進するために設置。
（なお、職員のうち１名は民間企業からの派遣）</t>
    <phoneticPr fontId="6"/>
  </si>
  <si>
    <t>〇大連市政府との情報交換、連絡調整
○中国関係機関との連絡調整
○各部局における中国関連事業支援
○地元企業の中国ﾋﾞｼﾞﾈｽｻﾎﾟｰﾄ
○北九州市での関連ｲﾍﾞﾝﾄへの中国企業参加要請
○中国企業の北九州市への誘致
○中国の経済情報収集
○航路誘致支援活動
〇北九州市のプロモーション活動
〇インバウンド誘致</t>
    <phoneticPr fontId="6"/>
  </si>
  <si>
    <t>http://www.kfta.or.jp/kaigai-1.html</t>
    <phoneticPr fontId="7"/>
  </si>
  <si>
    <t xml:space="preserve">派遣職員のうち１名は、民間企業から派遣
</t>
    <rPh sb="0" eb="2">
      <t>ハケン</t>
    </rPh>
    <rPh sb="2" eb="4">
      <t>ショクイン</t>
    </rPh>
    <rPh sb="8" eb="9">
      <t>メイ</t>
    </rPh>
    <rPh sb="11" eb="13">
      <t>ミンカン</t>
    </rPh>
    <rPh sb="13" eb="15">
      <t>キギョウ</t>
    </rPh>
    <rPh sb="17" eb="19">
      <t>ハケン</t>
    </rPh>
    <phoneticPr fontId="6"/>
  </si>
  <si>
    <t>海外事業サポートセンター・ハイフォン事務所</t>
    <rPh sb="0" eb="2">
      <t>カイガイ</t>
    </rPh>
    <rPh sb="2" eb="4">
      <t>ジギョウ</t>
    </rPh>
    <rPh sb="18" eb="20">
      <t>ジム</t>
    </rPh>
    <rPh sb="20" eb="21">
      <t>ショ</t>
    </rPh>
    <phoneticPr fontId="7"/>
  </si>
  <si>
    <t>ハイフォン</t>
    <phoneticPr fontId="7"/>
  </si>
  <si>
    <t>SHINWA Services &amp; Trading Co.,Ltd</t>
    <phoneticPr fontId="7"/>
  </si>
  <si>
    <t>上下水道局
海外事業課</t>
    <rPh sb="0" eb="2">
      <t>ジョウゲ</t>
    </rPh>
    <rPh sb="2" eb="4">
      <t>スイドウ</t>
    </rPh>
    <rPh sb="4" eb="5">
      <t>キョク</t>
    </rPh>
    <rPh sb="6" eb="11">
      <t>カイガイジギョウカ</t>
    </rPh>
    <phoneticPr fontId="7"/>
  </si>
  <si>
    <t>本市とベトナム・ハイフォン市は姉妹都市関係にあり、環境、経済、文化など様々な分野で事業を実施している。とりわけ、同市とは上水道分野における｢高度浄水処理技術（U-BCF）｣の導入を始めとした「海外水ビジネス」など本市企業とのビジネス交流が活発化している。
そこで、北九州市海外水ビジネス推進協議会と連携し、「北九州市海外事業サポートセンター」を開設し、官民連携によるビジネス展開の促進を図るもの。</t>
    <rPh sb="0" eb="1">
      <t>ホン</t>
    </rPh>
    <rPh sb="1" eb="2">
      <t>シ</t>
    </rPh>
    <rPh sb="13" eb="14">
      <t>シ</t>
    </rPh>
    <rPh sb="15" eb="17">
      <t>シマイ</t>
    </rPh>
    <rPh sb="17" eb="19">
      <t>トシ</t>
    </rPh>
    <rPh sb="19" eb="21">
      <t>カンケイ</t>
    </rPh>
    <phoneticPr fontId="7"/>
  </si>
  <si>
    <t>民間企業へのレンタルオフィスの提供。
会議室、パンフレット・機材等展示スペースなど共有スペースの提供
サービススタッフによる通訳・ホテル・レンタカーなどの各種手配代行</t>
    <rPh sb="0" eb="2">
      <t>ミンカン</t>
    </rPh>
    <rPh sb="2" eb="4">
      <t>キギョウ</t>
    </rPh>
    <rPh sb="15" eb="17">
      <t>テイキョウ</t>
    </rPh>
    <rPh sb="48" eb="50">
      <t>テイキョウ</t>
    </rPh>
    <phoneticPr fontId="7"/>
  </si>
  <si>
    <t>海外事業サポートセンター・プノンペン事務所</t>
    <rPh sb="0" eb="2">
      <t>カイガイ</t>
    </rPh>
    <rPh sb="2" eb="4">
      <t>ジギョウ</t>
    </rPh>
    <rPh sb="18" eb="20">
      <t>ジム</t>
    </rPh>
    <rPh sb="20" eb="21">
      <t>ショ</t>
    </rPh>
    <phoneticPr fontId="7"/>
  </si>
  <si>
    <t>カンボジア</t>
    <phoneticPr fontId="7"/>
  </si>
  <si>
    <t>プノンペン</t>
    <phoneticPr fontId="7"/>
  </si>
  <si>
    <t>CWISE</t>
    <phoneticPr fontId="7"/>
  </si>
  <si>
    <t>カンボジア社会は目覚しい経済発展の最中にあり、上下水道分野の｢海外水ビジネス｣をはじめ、本市企業との間で様々なビジネス交流が活発になることが期待される。
そこで、北九州市海外水ビジネス推進協議会と連携し、「北九州市海外事業サポートセンター」を開設し、官民連携によるビジネス展開の促進を図るもの。</t>
    <phoneticPr fontId="7"/>
  </si>
  <si>
    <t>福岡市</t>
    <rPh sb="0" eb="2">
      <t>フクオカ</t>
    </rPh>
    <rPh sb="2" eb="3">
      <t>シ</t>
    </rPh>
    <phoneticPr fontId="6"/>
  </si>
  <si>
    <t>釜山－福岡経済協力事務所</t>
    <rPh sb="0" eb="2">
      <t>プサン</t>
    </rPh>
    <rPh sb="3" eb="5">
      <t>フクオカ</t>
    </rPh>
    <rPh sb="5" eb="7">
      <t>ケイザイ</t>
    </rPh>
    <rPh sb="7" eb="9">
      <t>キョウリョク</t>
    </rPh>
    <rPh sb="9" eb="11">
      <t>ジム</t>
    </rPh>
    <rPh sb="11" eb="12">
      <t>ショ</t>
    </rPh>
    <phoneticPr fontId="6"/>
  </si>
  <si>
    <t>釜山</t>
    <rPh sb="0" eb="2">
      <t>プサン</t>
    </rPh>
    <phoneticPr fontId="6"/>
  </si>
  <si>
    <t>福岡・釜山両市における経済協力事業の推進の窓口とするため</t>
    <rPh sb="0" eb="2">
      <t>フクオカ</t>
    </rPh>
    <rPh sb="3" eb="5">
      <t>プサン</t>
    </rPh>
    <rPh sb="5" eb="6">
      <t>リョウ</t>
    </rPh>
    <rPh sb="6" eb="7">
      <t>シ</t>
    </rPh>
    <rPh sb="11" eb="13">
      <t>ケイザイ</t>
    </rPh>
    <rPh sb="13" eb="15">
      <t>キョウリョク</t>
    </rPh>
    <rPh sb="15" eb="17">
      <t>ジギョウ</t>
    </rPh>
    <rPh sb="18" eb="20">
      <t>スイシン</t>
    </rPh>
    <rPh sb="21" eb="23">
      <t>マドグチ</t>
    </rPh>
    <phoneticPr fontId="6"/>
  </si>
  <si>
    <t>(1)両市の経済協力事業の推進支援(2)両市の産業、観光、企業情報の発信(3)両市企業の商談(4)その他、超広域経済圏形成のために必要な事業</t>
    <rPh sb="3" eb="4">
      <t>リョウ</t>
    </rPh>
    <rPh sb="4" eb="5">
      <t>シ</t>
    </rPh>
    <rPh sb="6" eb="8">
      <t>ケイザイ</t>
    </rPh>
    <rPh sb="8" eb="10">
      <t>キョウリョク</t>
    </rPh>
    <rPh sb="10" eb="12">
      <t>ジギョウ</t>
    </rPh>
    <rPh sb="13" eb="15">
      <t>スイシン</t>
    </rPh>
    <rPh sb="15" eb="17">
      <t>シエン</t>
    </rPh>
    <rPh sb="20" eb="21">
      <t>リョウ</t>
    </rPh>
    <rPh sb="21" eb="22">
      <t>シ</t>
    </rPh>
    <rPh sb="23" eb="25">
      <t>サンギョウ</t>
    </rPh>
    <rPh sb="26" eb="28">
      <t>カンコウ</t>
    </rPh>
    <rPh sb="29" eb="31">
      <t>キギョウ</t>
    </rPh>
    <rPh sb="31" eb="33">
      <t>ジョウホウ</t>
    </rPh>
    <rPh sb="34" eb="36">
      <t>ハッシン</t>
    </rPh>
    <rPh sb="39" eb="40">
      <t>リョウ</t>
    </rPh>
    <rPh sb="40" eb="41">
      <t>シ</t>
    </rPh>
    <rPh sb="41" eb="43">
      <t>キギョウ</t>
    </rPh>
    <rPh sb="44" eb="46">
      <t>ショウダン</t>
    </rPh>
    <rPh sb="51" eb="52">
      <t>タ</t>
    </rPh>
    <rPh sb="53" eb="54">
      <t>チョウ</t>
    </rPh>
    <rPh sb="54" eb="56">
      <t>コウイキ</t>
    </rPh>
    <rPh sb="56" eb="59">
      <t>ケイザイケン</t>
    </rPh>
    <rPh sb="59" eb="61">
      <t>ケイセイ</t>
    </rPh>
    <rPh sb="65" eb="67">
      <t>ヒツヨウ</t>
    </rPh>
    <rPh sb="68" eb="70">
      <t>ジギョウ</t>
    </rPh>
    <phoneticPr fontId="6"/>
  </si>
  <si>
    <t>現地で釜山市の外郭団体が雇用している職員が１名いるが、福岡市雇用ではないため、現地職員数０としている。</t>
    <rPh sb="39" eb="41">
      <t>ゲンチ</t>
    </rPh>
    <rPh sb="41" eb="43">
      <t>ショクイン</t>
    </rPh>
    <rPh sb="43" eb="44">
      <t>スウ</t>
    </rPh>
    <phoneticPr fontId="7"/>
  </si>
  <si>
    <t>釜山広域市派遣</t>
    <rPh sb="0" eb="2">
      <t>プサン</t>
    </rPh>
    <rPh sb="2" eb="4">
      <t>コウイキ</t>
    </rPh>
    <rPh sb="4" eb="5">
      <t>シ</t>
    </rPh>
    <rPh sb="5" eb="7">
      <t>ハケン</t>
    </rPh>
    <phoneticPr fontId="7"/>
  </si>
  <si>
    <t>機関等派遣（釜山広域市役所）</t>
    <rPh sb="0" eb="3">
      <t>キカントウ</t>
    </rPh>
    <rPh sb="3" eb="5">
      <t>ハケン</t>
    </rPh>
    <rPh sb="6" eb="8">
      <t>プサン</t>
    </rPh>
    <rPh sb="8" eb="10">
      <t>コウイキ</t>
    </rPh>
    <rPh sb="10" eb="11">
      <t>シ</t>
    </rPh>
    <rPh sb="11" eb="13">
      <t>ヤクショ</t>
    </rPh>
    <phoneticPr fontId="6"/>
  </si>
  <si>
    <t>H2</t>
  </si>
  <si>
    <t>国際交流課</t>
    <rPh sb="0" eb="2">
      <t>コクサイ</t>
    </rPh>
    <rPh sb="2" eb="4">
      <t>コウリュウ</t>
    </rPh>
    <rPh sb="4" eb="5">
      <t>カ</t>
    </rPh>
    <phoneticPr fontId="6"/>
  </si>
  <si>
    <t>韓国語及び韓国事情に精通した人材の育成を図るとともに、両市間の交流の連絡調整業務のため（上記釜山-福岡経済協力事務所の運営にも協力）</t>
    <rPh sb="44" eb="46">
      <t>ジョウキ</t>
    </rPh>
    <rPh sb="46" eb="48">
      <t>プサン</t>
    </rPh>
    <rPh sb="49" eb="51">
      <t>フクオカ</t>
    </rPh>
    <rPh sb="51" eb="53">
      <t>ケイザイ</t>
    </rPh>
    <rPh sb="53" eb="55">
      <t>キョウリョク</t>
    </rPh>
    <rPh sb="55" eb="57">
      <t>ジム</t>
    </rPh>
    <rPh sb="57" eb="58">
      <t>ショ</t>
    </rPh>
    <rPh sb="59" eb="61">
      <t>ウンエイ</t>
    </rPh>
    <rPh sb="63" eb="65">
      <t>キョウリョク</t>
    </rPh>
    <phoneticPr fontId="6"/>
  </si>
  <si>
    <t>両市間の行政交流における連絡調整、経済協力事業の推進支援（釜山－福岡経済協力事務所）</t>
    <rPh sb="4" eb="6">
      <t>ギョウセイ</t>
    </rPh>
    <rPh sb="6" eb="8">
      <t>コウリュウ</t>
    </rPh>
    <rPh sb="17" eb="19">
      <t>ケイザイ</t>
    </rPh>
    <rPh sb="19" eb="21">
      <t>キョウリョク</t>
    </rPh>
    <rPh sb="21" eb="23">
      <t>ジギョウ</t>
    </rPh>
    <rPh sb="24" eb="26">
      <t>スイシン</t>
    </rPh>
    <rPh sb="26" eb="28">
      <t>シエン</t>
    </rPh>
    <rPh sb="29" eb="31">
      <t>プサン</t>
    </rPh>
    <rPh sb="32" eb="34">
      <t>フクオカ</t>
    </rPh>
    <rPh sb="34" eb="36">
      <t>ケイザイ</t>
    </rPh>
    <rPh sb="36" eb="38">
      <t>キョウリョク</t>
    </rPh>
    <rPh sb="38" eb="40">
      <t>ジム</t>
    </rPh>
    <rPh sb="40" eb="41">
      <t>ショ</t>
    </rPh>
    <phoneticPr fontId="6"/>
  </si>
  <si>
    <t>福岡市</t>
    <rPh sb="0" eb="3">
      <t>フクオカシ</t>
    </rPh>
    <phoneticPr fontId="7"/>
  </si>
  <si>
    <t>ヤンゴン市派遣</t>
    <rPh sb="4" eb="5">
      <t>シ</t>
    </rPh>
    <rPh sb="5" eb="7">
      <t>ハケン</t>
    </rPh>
    <phoneticPr fontId="7"/>
  </si>
  <si>
    <t>ミャンマー</t>
  </si>
  <si>
    <t>ヤンゴン</t>
  </si>
  <si>
    <t>機関等派遣（ヤンゴン市開発委員会）</t>
    <rPh sb="0" eb="3">
      <t>キカントウ</t>
    </rPh>
    <rPh sb="3" eb="5">
      <t>ハケン</t>
    </rPh>
    <rPh sb="10" eb="11">
      <t>シ</t>
    </rPh>
    <rPh sb="11" eb="13">
      <t>カイハツ</t>
    </rPh>
    <rPh sb="13" eb="16">
      <t>イインカイ</t>
    </rPh>
    <phoneticPr fontId="6"/>
  </si>
  <si>
    <t>国際協力課</t>
    <rPh sb="0" eb="2">
      <t>コクサイ</t>
    </rPh>
    <rPh sb="2" eb="4">
      <t>キョウリョク</t>
    </rPh>
    <rPh sb="4" eb="5">
      <t>カ</t>
    </rPh>
    <phoneticPr fontId="6"/>
  </si>
  <si>
    <t>福岡市がヤンゴン市で実施している水道や浸水対策，廃棄物対策などの分野の技術支援の取り組みを現地でサポートするため。</t>
    <rPh sb="0" eb="3">
      <t>フクオカシ</t>
    </rPh>
    <rPh sb="8" eb="9">
      <t>シ</t>
    </rPh>
    <rPh sb="10" eb="12">
      <t>ジッシ</t>
    </rPh>
    <rPh sb="16" eb="18">
      <t>スイドウ</t>
    </rPh>
    <rPh sb="19" eb="21">
      <t>シンスイ</t>
    </rPh>
    <rPh sb="21" eb="23">
      <t>タイサク</t>
    </rPh>
    <rPh sb="24" eb="27">
      <t>ハイキブツ</t>
    </rPh>
    <rPh sb="27" eb="29">
      <t>タイサク</t>
    </rPh>
    <rPh sb="32" eb="34">
      <t>ブンヤ</t>
    </rPh>
    <rPh sb="35" eb="37">
      <t>ギジュツ</t>
    </rPh>
    <rPh sb="37" eb="39">
      <t>シエン</t>
    </rPh>
    <rPh sb="40" eb="41">
      <t>ト</t>
    </rPh>
    <rPh sb="42" eb="43">
      <t>ク</t>
    </rPh>
    <rPh sb="45" eb="47">
      <t>ゲンチ</t>
    </rPh>
    <phoneticPr fontId="7"/>
  </si>
  <si>
    <t>・上下水，廃棄物処理等の分野における技術協力
・福岡市，ヤンゴン市間の連絡調整業務
・地元企業のビジネス機会創出に向けた情報収集
・福岡市に関する情報，魅力発信</t>
    <rPh sb="1" eb="3">
      <t>ジョウゲ</t>
    </rPh>
    <rPh sb="3" eb="4">
      <t>ミズ</t>
    </rPh>
    <rPh sb="5" eb="8">
      <t>ハイキブツ</t>
    </rPh>
    <rPh sb="8" eb="10">
      <t>ショリ</t>
    </rPh>
    <rPh sb="10" eb="11">
      <t>トウ</t>
    </rPh>
    <rPh sb="12" eb="14">
      <t>ブンヤ</t>
    </rPh>
    <rPh sb="18" eb="20">
      <t>ギジュツ</t>
    </rPh>
    <rPh sb="20" eb="22">
      <t>キョウリョク</t>
    </rPh>
    <rPh sb="24" eb="27">
      <t>フクオカシ</t>
    </rPh>
    <rPh sb="32" eb="33">
      <t>シ</t>
    </rPh>
    <rPh sb="33" eb="34">
      <t>カン</t>
    </rPh>
    <rPh sb="35" eb="37">
      <t>レンラク</t>
    </rPh>
    <rPh sb="37" eb="39">
      <t>チョウセイ</t>
    </rPh>
    <rPh sb="39" eb="41">
      <t>ギョウム</t>
    </rPh>
    <rPh sb="43" eb="45">
      <t>ジモト</t>
    </rPh>
    <rPh sb="45" eb="47">
      <t>キギョウ</t>
    </rPh>
    <rPh sb="52" eb="54">
      <t>キカイ</t>
    </rPh>
    <rPh sb="54" eb="56">
      <t>ソウシュツ</t>
    </rPh>
    <rPh sb="57" eb="58">
      <t>ム</t>
    </rPh>
    <rPh sb="60" eb="62">
      <t>ジョウホウ</t>
    </rPh>
    <rPh sb="62" eb="64">
      <t>シュウシュウ</t>
    </rPh>
    <rPh sb="66" eb="69">
      <t>フクオカシ</t>
    </rPh>
    <rPh sb="70" eb="71">
      <t>カン</t>
    </rPh>
    <rPh sb="73" eb="75">
      <t>ジョウホウ</t>
    </rPh>
    <rPh sb="76" eb="78">
      <t>ミリョク</t>
    </rPh>
    <rPh sb="78" eb="80">
      <t>ハッシン</t>
    </rPh>
    <phoneticPr fontId="7"/>
  </si>
  <si>
    <t>現在一時帰国中</t>
    <rPh sb="0" eb="2">
      <t>ゲンザイ</t>
    </rPh>
    <rPh sb="2" eb="4">
      <t>イチジ</t>
    </rPh>
    <rPh sb="4" eb="6">
      <t>キコク</t>
    </rPh>
    <rPh sb="6" eb="7">
      <t>チュウ</t>
    </rPh>
    <phoneticPr fontId="7"/>
  </si>
  <si>
    <t>広州市派遣</t>
    <rPh sb="0" eb="3">
      <t>コウシュウシ</t>
    </rPh>
    <rPh sb="3" eb="5">
      <t>ハケン</t>
    </rPh>
    <phoneticPr fontId="7"/>
  </si>
  <si>
    <t>広州</t>
    <rPh sb="0" eb="2">
      <t>コウシュウ</t>
    </rPh>
    <phoneticPr fontId="7"/>
  </si>
  <si>
    <t>機関等派遣</t>
  </si>
  <si>
    <t>国際交流課</t>
    <rPh sb="0" eb="5">
      <t>コクサイコウリュウカ</t>
    </rPh>
    <phoneticPr fontId="7"/>
  </si>
  <si>
    <t>福岡ー広州間の交流の連絡調整業務のため
両市における経済協力事業の推進の窓口とするため</t>
  </si>
  <si>
    <t>・両市間の行政交流における連絡調整
・経済協力事業の推進支援
・両市の産業、観光、企業情報の発信
・両市企業の商談
・その他、両市の経済交流促進に向けて必要な事業</t>
  </si>
  <si>
    <t>熊本市</t>
    <rPh sb="0" eb="3">
      <t>クマモトシ</t>
    </rPh>
    <phoneticPr fontId="6"/>
  </si>
  <si>
    <t>熊本上海事務所</t>
    <rPh sb="0" eb="2">
      <t>クマモト</t>
    </rPh>
    <rPh sb="2" eb="4">
      <t>シャンハイ</t>
    </rPh>
    <rPh sb="4" eb="6">
      <t>ジム</t>
    </rPh>
    <rPh sb="6" eb="7">
      <t>ショ</t>
    </rPh>
    <phoneticPr fontId="6"/>
  </si>
  <si>
    <t>独自事務所（熊本市・熊本県との共同設置）</t>
    <rPh sb="0" eb="2">
      <t>ドクジ</t>
    </rPh>
    <rPh sb="2" eb="4">
      <t>ジム</t>
    </rPh>
    <rPh sb="4" eb="5">
      <t>ショ</t>
    </rPh>
    <rPh sb="6" eb="9">
      <t>クマモトシ</t>
    </rPh>
    <rPh sb="10" eb="13">
      <t>クマモトケン</t>
    </rPh>
    <rPh sb="15" eb="17">
      <t>キョウドウ</t>
    </rPh>
    <rPh sb="17" eb="19">
      <t>セッチ</t>
    </rPh>
    <phoneticPr fontId="6"/>
  </si>
  <si>
    <t>経済政策課</t>
    <rPh sb="0" eb="5">
      <t>ケイザイセイサクカ</t>
    </rPh>
    <phoneticPr fontId="6"/>
  </si>
  <si>
    <t>「熊本市国際戦略」の効果的な推進のため、中国上海に拠点を設け、中国全土をはじめアジアなどを視野に入れ、観光客誘致・ビジネス支援・留学生獲得を目指す。</t>
    <rPh sb="1" eb="4">
      <t>クマモトシ</t>
    </rPh>
    <rPh sb="4" eb="6">
      <t>コクサイ</t>
    </rPh>
    <rPh sb="6" eb="8">
      <t>センリャク</t>
    </rPh>
    <phoneticPr fontId="6"/>
  </si>
  <si>
    <t>・アジア等からの観光客の誘致
・アジア等への企業進出や産物の販路拡大などの支援
・アジア等からの留学生の誘致</t>
    <rPh sb="4" eb="5">
      <t>トウ</t>
    </rPh>
    <phoneticPr fontId="6"/>
  </si>
  <si>
    <t>http://www.kumamoto-shanghai.cn/</t>
    <phoneticPr fontId="7"/>
  </si>
  <si>
    <t>青森市</t>
    <rPh sb="0" eb="2">
      <t>アオモリ</t>
    </rPh>
    <rPh sb="2" eb="3">
      <t>シ</t>
    </rPh>
    <phoneticPr fontId="7"/>
  </si>
  <si>
    <t>向日遊顧問有限公司</t>
    <rPh sb="0" eb="1">
      <t>ムカイ</t>
    </rPh>
    <rPh sb="1" eb="2">
      <t>ニチ</t>
    </rPh>
    <rPh sb="2" eb="3">
      <t>ユウ</t>
    </rPh>
    <rPh sb="3" eb="5">
      <t>コモン</t>
    </rPh>
    <rPh sb="5" eb="7">
      <t>ユウゲン</t>
    </rPh>
    <rPh sb="7" eb="9">
      <t>コウシ</t>
    </rPh>
    <phoneticPr fontId="7"/>
  </si>
  <si>
    <t>経済部交流推進課</t>
    <rPh sb="3" eb="8">
      <t>コ</t>
    </rPh>
    <phoneticPr fontId="7"/>
  </si>
  <si>
    <t>㈱Luc JAPAN</t>
    <phoneticPr fontId="7"/>
  </si>
  <si>
    <t>経済部交流推進課</t>
    <rPh sb="0" eb="2">
      <t>ケイザイ</t>
    </rPh>
    <rPh sb="2" eb="3">
      <t>ブ</t>
    </rPh>
    <rPh sb="3" eb="8">
      <t>コ</t>
    </rPh>
    <phoneticPr fontId="6"/>
  </si>
  <si>
    <t>高崎市</t>
    <rPh sb="0" eb="2">
      <t>タカサキ</t>
    </rPh>
    <rPh sb="2" eb="3">
      <t>シ</t>
    </rPh>
    <phoneticPr fontId="7"/>
  </si>
  <si>
    <t>高崎トリニオン</t>
    <rPh sb="0" eb="2">
      <t>タカサキ</t>
    </rPh>
    <phoneticPr fontId="7"/>
  </si>
  <si>
    <t>クロスボーダー㈱</t>
    <phoneticPr fontId="7"/>
  </si>
  <si>
    <t>農政部農林課</t>
    <rPh sb="0" eb="2">
      <t>ノウセイ</t>
    </rPh>
    <rPh sb="2" eb="3">
      <t>ブ</t>
    </rPh>
    <rPh sb="3" eb="5">
      <t>ノウリン</t>
    </rPh>
    <rPh sb="5" eb="6">
      <t>カ</t>
    </rPh>
    <phoneticPr fontId="7"/>
  </si>
  <si>
    <t>シンガポール共和国における高崎農産物等の継続的な販路開拓及び高崎産ブランドの確立のため、流通経路の確保、販促・PR活動等を実施するもの</t>
    <rPh sb="6" eb="8">
      <t>キョウワ</t>
    </rPh>
    <rPh sb="8" eb="9">
      <t>コク</t>
    </rPh>
    <rPh sb="13" eb="15">
      <t>タカサキ</t>
    </rPh>
    <rPh sb="15" eb="18">
      <t>ノウサンブツ</t>
    </rPh>
    <rPh sb="18" eb="19">
      <t>トウ</t>
    </rPh>
    <rPh sb="20" eb="23">
      <t>ケイゾクテキ</t>
    </rPh>
    <rPh sb="24" eb="26">
      <t>ハンロ</t>
    </rPh>
    <rPh sb="26" eb="28">
      <t>カイタク</t>
    </rPh>
    <rPh sb="28" eb="29">
      <t>オヨ</t>
    </rPh>
    <rPh sb="30" eb="32">
      <t>タカサキ</t>
    </rPh>
    <rPh sb="32" eb="33">
      <t>サン</t>
    </rPh>
    <rPh sb="38" eb="40">
      <t>カクリツ</t>
    </rPh>
    <rPh sb="44" eb="46">
      <t>リュウツウ</t>
    </rPh>
    <rPh sb="46" eb="48">
      <t>ケイロ</t>
    </rPh>
    <rPh sb="49" eb="51">
      <t>カクホ</t>
    </rPh>
    <rPh sb="52" eb="54">
      <t>ハンソク</t>
    </rPh>
    <rPh sb="57" eb="59">
      <t>カツドウ</t>
    </rPh>
    <rPh sb="59" eb="60">
      <t>トウ</t>
    </rPh>
    <rPh sb="61" eb="63">
      <t>ジッシ</t>
    </rPh>
    <phoneticPr fontId="7"/>
  </si>
  <si>
    <t>①高崎産農産物等の流通経路の確保
②高崎産農産物等のPR・販売活動
③イベントの運営
④高崎産農産物等の商談・取引等の支援
⑤東南アジアにおける販路開拓に係わる業務</t>
    <rPh sb="1" eb="3">
      <t>タカサキ</t>
    </rPh>
    <rPh sb="3" eb="4">
      <t>サン</t>
    </rPh>
    <rPh sb="4" eb="7">
      <t>ノウサンブツ</t>
    </rPh>
    <rPh sb="7" eb="8">
      <t>トウ</t>
    </rPh>
    <rPh sb="9" eb="11">
      <t>リュウツウ</t>
    </rPh>
    <rPh sb="11" eb="13">
      <t>ケイロ</t>
    </rPh>
    <rPh sb="14" eb="16">
      <t>カクホ</t>
    </rPh>
    <rPh sb="18" eb="20">
      <t>タカサキ</t>
    </rPh>
    <rPh sb="20" eb="21">
      <t>サン</t>
    </rPh>
    <rPh sb="21" eb="24">
      <t>ノウサンブツ</t>
    </rPh>
    <rPh sb="24" eb="25">
      <t>トウ</t>
    </rPh>
    <rPh sb="29" eb="31">
      <t>ハンバイ</t>
    </rPh>
    <rPh sb="31" eb="33">
      <t>カツドウ</t>
    </rPh>
    <rPh sb="40" eb="42">
      <t>ウンエイ</t>
    </rPh>
    <rPh sb="44" eb="46">
      <t>タカサキ</t>
    </rPh>
    <rPh sb="46" eb="47">
      <t>サン</t>
    </rPh>
    <rPh sb="47" eb="50">
      <t>ノウサンブツ</t>
    </rPh>
    <rPh sb="50" eb="51">
      <t>トウ</t>
    </rPh>
    <rPh sb="52" eb="54">
      <t>ショウダン</t>
    </rPh>
    <rPh sb="55" eb="57">
      <t>トリヒキ</t>
    </rPh>
    <rPh sb="57" eb="58">
      <t>トウ</t>
    </rPh>
    <rPh sb="59" eb="61">
      <t>シエン</t>
    </rPh>
    <rPh sb="63" eb="65">
      <t>トウナン</t>
    </rPh>
    <rPh sb="72" eb="74">
      <t>ハンロ</t>
    </rPh>
    <rPh sb="74" eb="76">
      <t>カイタク</t>
    </rPh>
    <rPh sb="77" eb="78">
      <t>カカ</t>
    </rPh>
    <rPh sb="80" eb="82">
      <t>ギョウム</t>
    </rPh>
    <phoneticPr fontId="7"/>
  </si>
  <si>
    <t>takasaki-trinnion.com
https:www.instagram.com/takasakitrinnion</t>
    <phoneticPr fontId="7"/>
  </si>
  <si>
    <t>茅ヶ崎市</t>
    <rPh sb="0" eb="3">
      <t>チガサキ</t>
    </rPh>
    <rPh sb="3" eb="4">
      <t>シ</t>
    </rPh>
    <phoneticPr fontId="7"/>
  </si>
  <si>
    <t>茅ヶ崎市姉妹都市交流特命大使</t>
    <rPh sb="0" eb="3">
      <t>チガサキ</t>
    </rPh>
    <rPh sb="3" eb="4">
      <t>シ</t>
    </rPh>
    <rPh sb="4" eb="6">
      <t>シマイ</t>
    </rPh>
    <rPh sb="6" eb="8">
      <t>トシ</t>
    </rPh>
    <rPh sb="8" eb="10">
      <t>コウリュウ</t>
    </rPh>
    <rPh sb="10" eb="12">
      <t>トクメイ</t>
    </rPh>
    <rPh sb="12" eb="14">
      <t>タイシ</t>
    </rPh>
    <phoneticPr fontId="7"/>
  </si>
  <si>
    <t>ハワイ州
ホノルル市・郡</t>
    <rPh sb="3" eb="4">
      <t>シュウ</t>
    </rPh>
    <rPh sb="9" eb="10">
      <t>シ</t>
    </rPh>
    <rPh sb="11" eb="12">
      <t>グン</t>
    </rPh>
    <phoneticPr fontId="7"/>
  </si>
  <si>
    <t>業務委託等（現地在住者（個人）を姉妹都市交流特命大使として委嘱）</t>
    <rPh sb="0" eb="4">
      <t>ギョウムイタク</t>
    </rPh>
    <rPh sb="4" eb="5">
      <t>トウ</t>
    </rPh>
    <rPh sb="6" eb="8">
      <t>ゲンチ</t>
    </rPh>
    <rPh sb="8" eb="11">
      <t>ザイジュウシャ</t>
    </rPh>
    <rPh sb="12" eb="14">
      <t>コジン</t>
    </rPh>
    <rPh sb="16" eb="18">
      <t>シマイ</t>
    </rPh>
    <rPh sb="18" eb="20">
      <t>トシ</t>
    </rPh>
    <rPh sb="20" eb="22">
      <t>コウリュウ</t>
    </rPh>
    <rPh sb="22" eb="24">
      <t>トクメイ</t>
    </rPh>
    <rPh sb="24" eb="26">
      <t>タイシ</t>
    </rPh>
    <rPh sb="29" eb="31">
      <t>イショク</t>
    </rPh>
    <phoneticPr fontId="7"/>
  </si>
  <si>
    <t>企画部秘書広報課</t>
    <rPh sb="0" eb="2">
      <t>キカク</t>
    </rPh>
    <rPh sb="2" eb="3">
      <t>ブ</t>
    </rPh>
    <rPh sb="3" eb="5">
      <t>ヒショ</t>
    </rPh>
    <rPh sb="5" eb="7">
      <t>コウホウ</t>
    </rPh>
    <rPh sb="7" eb="8">
      <t>カ</t>
    </rPh>
    <phoneticPr fontId="7"/>
  </si>
  <si>
    <t>茅ヶ崎市とホノルル市・郡の姉妹都市としての友好の絆を築き、平和、教育、観光、通商、科学・技術、文化、スポーツの分野に関する姉妹都市交流事務の円滑な遂行を図るため</t>
    <phoneticPr fontId="7"/>
  </si>
  <si>
    <t>・姉妹都市交流に関する意見や提言、関係者との連絡調整を行うこと。
・特命大使の経歴等を通じて、姉妹都市交流の魅力を積極的にＰＲすること。
・特命大使としての会議やイベントに参加すること。</t>
    <phoneticPr fontId="7"/>
  </si>
  <si>
    <t>岐阜市</t>
    <rPh sb="0" eb="2">
      <t>ギフ</t>
    </rPh>
    <rPh sb="2" eb="3">
      <t>シ</t>
    </rPh>
    <phoneticPr fontId="6"/>
  </si>
  <si>
    <t>姉妹都市駐在員</t>
    <rPh sb="0" eb="2">
      <t>シマイ</t>
    </rPh>
    <rPh sb="2" eb="4">
      <t>トシ</t>
    </rPh>
    <rPh sb="4" eb="7">
      <t>チュウザイイン</t>
    </rPh>
    <phoneticPr fontId="6"/>
  </si>
  <si>
    <t>フィレンツェ</t>
    <phoneticPr fontId="6"/>
  </si>
  <si>
    <t>現地在住者（個人）</t>
    <rPh sb="0" eb="2">
      <t>ゲンチ</t>
    </rPh>
    <rPh sb="2" eb="5">
      <t>ザイジュウシャ</t>
    </rPh>
    <rPh sb="6" eb="8">
      <t>コジン</t>
    </rPh>
    <phoneticPr fontId="7"/>
  </si>
  <si>
    <t xml:space="preserve">H16 </t>
    <phoneticPr fontId="6"/>
  </si>
  <si>
    <t>姉妹都市との交流活動を円滑に実施するため</t>
    <phoneticPr fontId="6"/>
  </si>
  <si>
    <t>・友好姉妹都市に関する情報の収集及び調査
・友好姉妹都市に対する市施策についての説明・照会
・市と友好姉妹都市との交流にかかる関係機関との連絡、市への助言
・市が依頼する翻訳文書など、原稿の執筆</t>
    <phoneticPr fontId="6"/>
  </si>
  <si>
    <t>設置年度は、現在の駐在員に委託を始めた年度</t>
    <rPh sb="0" eb="2">
      <t>セッチ</t>
    </rPh>
    <rPh sb="2" eb="4">
      <t>ネンド</t>
    </rPh>
    <rPh sb="6" eb="8">
      <t>ゲンザイ</t>
    </rPh>
    <rPh sb="9" eb="12">
      <t>チュウザイイン</t>
    </rPh>
    <rPh sb="13" eb="15">
      <t>イタク</t>
    </rPh>
    <rPh sb="16" eb="17">
      <t>ハジ</t>
    </rPh>
    <rPh sb="19" eb="21">
      <t>ネンド</t>
    </rPh>
    <phoneticPr fontId="7"/>
  </si>
  <si>
    <t>ブラジル</t>
    <phoneticPr fontId="7"/>
  </si>
  <si>
    <t>ブラジル</t>
    <phoneticPr fontId="6"/>
  </si>
  <si>
    <t>カンピーナス</t>
    <phoneticPr fontId="6"/>
  </si>
  <si>
    <t>オーストリア</t>
    <phoneticPr fontId="7"/>
  </si>
  <si>
    <t>オーストリア</t>
    <phoneticPr fontId="6"/>
  </si>
  <si>
    <t>シンシナティ</t>
    <phoneticPr fontId="6"/>
  </si>
  <si>
    <t>下関市</t>
    <rPh sb="0" eb="3">
      <t>シモノセキシ</t>
    </rPh>
    <phoneticPr fontId="6"/>
  </si>
  <si>
    <t>釜山広域市外交通商課</t>
    <rPh sb="0" eb="2">
      <t>プサン</t>
    </rPh>
    <rPh sb="2" eb="4">
      <t>コウイキ</t>
    </rPh>
    <rPh sb="4" eb="5">
      <t>シ</t>
    </rPh>
    <rPh sb="5" eb="7">
      <t>ガイコウ</t>
    </rPh>
    <rPh sb="7" eb="9">
      <t>ツウショウ</t>
    </rPh>
    <rPh sb="9" eb="10">
      <t>カ</t>
    </rPh>
    <phoneticPr fontId="6"/>
  </si>
  <si>
    <t>機関等派遣（釜山広域市外交通商課）</t>
    <rPh sb="0" eb="3">
      <t>キカントウ</t>
    </rPh>
    <rPh sb="3" eb="5">
      <t>ハケン</t>
    </rPh>
    <rPh sb="6" eb="8">
      <t>プサン</t>
    </rPh>
    <rPh sb="8" eb="10">
      <t>コウイキ</t>
    </rPh>
    <rPh sb="10" eb="11">
      <t>シ</t>
    </rPh>
    <rPh sb="13" eb="15">
      <t>ツウショウ</t>
    </rPh>
    <phoneticPr fontId="6"/>
  </si>
  <si>
    <t>１９７６年１０月に締結した姉妹都市結縁の精神に基づき、その具体的行政交流増進の一環として、１９９２年４月に「職員の相互派遣に関する協定書」を締結し、両市の職員を相互に派遣することとしたもの。</t>
    <rPh sb="4" eb="5">
      <t>ネン</t>
    </rPh>
    <rPh sb="7" eb="8">
      <t>ガツ</t>
    </rPh>
    <rPh sb="9" eb="11">
      <t>テイケツ</t>
    </rPh>
    <rPh sb="13" eb="15">
      <t>シマイ</t>
    </rPh>
    <rPh sb="15" eb="17">
      <t>トシ</t>
    </rPh>
    <rPh sb="17" eb="18">
      <t>ケツ</t>
    </rPh>
    <rPh sb="18" eb="19">
      <t>エン</t>
    </rPh>
    <rPh sb="20" eb="22">
      <t>セイシン</t>
    </rPh>
    <rPh sb="23" eb="24">
      <t>モト</t>
    </rPh>
    <rPh sb="29" eb="32">
      <t>グタイテキ</t>
    </rPh>
    <rPh sb="32" eb="34">
      <t>ギョウセイ</t>
    </rPh>
    <rPh sb="34" eb="36">
      <t>コウリュウ</t>
    </rPh>
    <rPh sb="36" eb="38">
      <t>ゾウシン</t>
    </rPh>
    <rPh sb="39" eb="41">
      <t>イッカン</t>
    </rPh>
    <rPh sb="49" eb="50">
      <t>ネン</t>
    </rPh>
    <rPh sb="51" eb="52">
      <t>ガツ</t>
    </rPh>
    <rPh sb="54" eb="56">
      <t>ショクイン</t>
    </rPh>
    <rPh sb="57" eb="59">
      <t>ソウゴ</t>
    </rPh>
    <rPh sb="59" eb="61">
      <t>ハケン</t>
    </rPh>
    <rPh sb="62" eb="63">
      <t>カン</t>
    </rPh>
    <rPh sb="65" eb="68">
      <t>キョウテイショ</t>
    </rPh>
    <rPh sb="70" eb="72">
      <t>テイケツ</t>
    </rPh>
    <rPh sb="74" eb="76">
      <t>リョウシ</t>
    </rPh>
    <rPh sb="77" eb="79">
      <t>ショクイン</t>
    </rPh>
    <rPh sb="80" eb="82">
      <t>ソウゴ</t>
    </rPh>
    <rPh sb="83" eb="85">
      <t>ハケン</t>
    </rPh>
    <phoneticPr fontId="6"/>
  </si>
  <si>
    <t>釜山広域市の国際協力課において、釜山広域市と協力して業務を忠実に行うほか、本市が特に指示する業務に従事する。</t>
    <rPh sb="0" eb="2">
      <t>プサン</t>
    </rPh>
    <rPh sb="2" eb="4">
      <t>コウイキ</t>
    </rPh>
    <rPh sb="4" eb="5">
      <t>シ</t>
    </rPh>
    <rPh sb="6" eb="8">
      <t>コクサイ</t>
    </rPh>
    <rPh sb="8" eb="10">
      <t>キョウリョク</t>
    </rPh>
    <rPh sb="10" eb="11">
      <t>カ</t>
    </rPh>
    <rPh sb="16" eb="18">
      <t>プサン</t>
    </rPh>
    <rPh sb="18" eb="20">
      <t>コウイキ</t>
    </rPh>
    <rPh sb="20" eb="21">
      <t>シ</t>
    </rPh>
    <rPh sb="22" eb="24">
      <t>キョウリョク</t>
    </rPh>
    <rPh sb="26" eb="28">
      <t>ギョウム</t>
    </rPh>
    <rPh sb="29" eb="31">
      <t>チュウジツ</t>
    </rPh>
    <rPh sb="32" eb="33">
      <t>オコナ</t>
    </rPh>
    <rPh sb="37" eb="38">
      <t>ホン</t>
    </rPh>
    <rPh sb="38" eb="39">
      <t>シ</t>
    </rPh>
    <rPh sb="40" eb="41">
      <t>トク</t>
    </rPh>
    <rPh sb="42" eb="44">
      <t>シジ</t>
    </rPh>
    <rPh sb="46" eb="48">
      <t>ギョウム</t>
    </rPh>
    <rPh sb="49" eb="51">
      <t>ジュウジ</t>
    </rPh>
    <phoneticPr fontId="6"/>
  </si>
  <si>
    <t>青島市外事弁公室</t>
    <rPh sb="0" eb="2">
      <t>アオシマ</t>
    </rPh>
    <rPh sb="2" eb="3">
      <t>シ</t>
    </rPh>
    <rPh sb="3" eb="5">
      <t>ガイジ</t>
    </rPh>
    <rPh sb="5" eb="6">
      <t>ベン</t>
    </rPh>
    <rPh sb="6" eb="8">
      <t>コウシツ</t>
    </rPh>
    <phoneticPr fontId="6"/>
  </si>
  <si>
    <t>青島</t>
    <rPh sb="0" eb="2">
      <t>アオシマ</t>
    </rPh>
    <phoneticPr fontId="6"/>
  </si>
  <si>
    <t>機関等派遣（青島市外事弁公室）</t>
    <rPh sb="0" eb="3">
      <t>キカントウ</t>
    </rPh>
    <rPh sb="3" eb="5">
      <t>ハケン</t>
    </rPh>
    <rPh sb="6" eb="8">
      <t>アオシマ</t>
    </rPh>
    <rPh sb="8" eb="9">
      <t>シ</t>
    </rPh>
    <rPh sb="9" eb="11">
      <t>ガイジ</t>
    </rPh>
    <rPh sb="11" eb="12">
      <t>ベン</t>
    </rPh>
    <rPh sb="12" eb="14">
      <t>コウシツ</t>
    </rPh>
    <phoneticPr fontId="6"/>
  </si>
  <si>
    <t>２００５年５月１３日に締結した「基本的な意向書」に基づき、友好親善交流の推進に資するため、本市の職員を派遣することとしたもの。</t>
    <rPh sb="4" eb="5">
      <t>ネン</t>
    </rPh>
    <rPh sb="6" eb="7">
      <t>ガツ</t>
    </rPh>
    <rPh sb="9" eb="10">
      <t>ニチ</t>
    </rPh>
    <rPh sb="11" eb="13">
      <t>テイケツ</t>
    </rPh>
    <rPh sb="16" eb="19">
      <t>キホンテキ</t>
    </rPh>
    <rPh sb="20" eb="22">
      <t>イコウ</t>
    </rPh>
    <rPh sb="22" eb="23">
      <t>ショ</t>
    </rPh>
    <rPh sb="25" eb="26">
      <t>モト</t>
    </rPh>
    <rPh sb="29" eb="31">
      <t>ユウコウ</t>
    </rPh>
    <rPh sb="31" eb="33">
      <t>シンゼン</t>
    </rPh>
    <rPh sb="33" eb="35">
      <t>コウリュウ</t>
    </rPh>
    <rPh sb="36" eb="38">
      <t>スイシン</t>
    </rPh>
    <rPh sb="39" eb="40">
      <t>シ</t>
    </rPh>
    <rPh sb="45" eb="46">
      <t>ホン</t>
    </rPh>
    <rPh sb="46" eb="47">
      <t>シ</t>
    </rPh>
    <rPh sb="48" eb="50">
      <t>ショクイン</t>
    </rPh>
    <rPh sb="51" eb="53">
      <t>ハケン</t>
    </rPh>
    <phoneticPr fontId="6"/>
  </si>
  <si>
    <t>青島市の外事弁公室において、青島市と協力して業務を忠実に行うほか、本市が特に指示する業務に従事する。</t>
    <rPh sb="0" eb="2">
      <t>アオシマ</t>
    </rPh>
    <rPh sb="2" eb="3">
      <t>シ</t>
    </rPh>
    <rPh sb="4" eb="6">
      <t>ガイジ</t>
    </rPh>
    <rPh sb="6" eb="7">
      <t>ベン</t>
    </rPh>
    <rPh sb="7" eb="9">
      <t>コウシツ</t>
    </rPh>
    <rPh sb="14" eb="16">
      <t>アオシマ</t>
    </rPh>
    <rPh sb="16" eb="17">
      <t>シ</t>
    </rPh>
    <rPh sb="18" eb="20">
      <t>キョウリョク</t>
    </rPh>
    <rPh sb="22" eb="24">
      <t>ギョウム</t>
    </rPh>
    <rPh sb="25" eb="27">
      <t>チュウジツ</t>
    </rPh>
    <rPh sb="28" eb="29">
      <t>オコナ</t>
    </rPh>
    <rPh sb="33" eb="34">
      <t>ホン</t>
    </rPh>
    <rPh sb="34" eb="35">
      <t>シ</t>
    </rPh>
    <rPh sb="36" eb="37">
      <t>トク</t>
    </rPh>
    <rPh sb="38" eb="40">
      <t>シジ</t>
    </rPh>
    <rPh sb="42" eb="44">
      <t>ギョウム</t>
    </rPh>
    <rPh sb="45" eb="47">
      <t>ジュウジ</t>
    </rPh>
    <phoneticPr fontId="6"/>
  </si>
  <si>
    <t>新型コロナウィルスの影響により、令和2年2月より不在。現在派遣時期調整中。</t>
    <rPh sb="0" eb="2">
      <t>シンガタ</t>
    </rPh>
    <rPh sb="10" eb="12">
      <t>エイキョウ</t>
    </rPh>
    <rPh sb="16" eb="18">
      <t>レイワ</t>
    </rPh>
    <rPh sb="19" eb="20">
      <t>ネン</t>
    </rPh>
    <rPh sb="21" eb="22">
      <t>ガツ</t>
    </rPh>
    <rPh sb="24" eb="26">
      <t>フザイ</t>
    </rPh>
    <rPh sb="27" eb="29">
      <t>ゲンザイ</t>
    </rPh>
    <rPh sb="29" eb="31">
      <t>ハケン</t>
    </rPh>
    <rPh sb="31" eb="33">
      <t>ジキ</t>
    </rPh>
    <rPh sb="33" eb="36">
      <t>チョウセイチュウ</t>
    </rPh>
    <phoneticPr fontId="7"/>
  </si>
  <si>
    <t>長崎市</t>
  </si>
  <si>
    <t>長崎市釜山事務所</t>
  </si>
  <si>
    <t>韓国</t>
  </si>
  <si>
    <t>釜山</t>
  </si>
  <si>
    <t>新星産業株式会社</t>
    <phoneticPr fontId="7"/>
  </si>
  <si>
    <t>観光交流推進室</t>
    <rPh sb="0" eb="2">
      <t>カンコウ</t>
    </rPh>
    <rPh sb="2" eb="4">
      <t>コウリュウ</t>
    </rPh>
    <rPh sb="4" eb="6">
      <t>スイシン</t>
    </rPh>
    <rPh sb="6" eb="7">
      <t>シツ</t>
    </rPh>
    <phoneticPr fontId="7"/>
  </si>
  <si>
    <t>現地における人的ネットワークを構築し、韓国の情報収集と長崎市の情報発信等を行うことにより、観光客の誘致のほか、経済・文化等様々な面で幅広い交流を推進する。</t>
    <phoneticPr fontId="7"/>
  </si>
  <si>
    <t>・現地情報の収集、長崎市情報の発信　（観光･物産等のPRなど）
・韓国人観光客誘致（修学旅行、企業報奨旅行）
・販路拡大支援（特産物の輸出）
・国際交流の調整、支援（学校間、スポーツ、文化団体、都市間、各種団体、個人など）
・韓国内における本市業務の支援（ベイサイドマラソン、帆船まつり、釜山アクアリウムの姉妹交流など）
・釜山地域の大学生の長崎でのホテル実習の支援　など</t>
    <rPh sb="83" eb="85">
      <t>ガッコウ</t>
    </rPh>
    <rPh sb="113" eb="115">
      <t>カンコク</t>
    </rPh>
    <rPh sb="115" eb="116">
      <t>ナイ</t>
    </rPh>
    <phoneticPr fontId="7"/>
  </si>
  <si>
    <t>大分市</t>
    <rPh sb="0" eb="3">
      <t>オオイタシ</t>
    </rPh>
    <phoneticPr fontId="6"/>
  </si>
  <si>
    <t>大分市武漢事務所</t>
    <phoneticPr fontId="6"/>
  </si>
  <si>
    <t>中国</t>
    <phoneticPr fontId="6"/>
  </si>
  <si>
    <t>武漢</t>
    <rPh sb="0" eb="2">
      <t>ブカン</t>
    </rPh>
    <phoneticPr fontId="6"/>
  </si>
  <si>
    <t>中国武漢市国際交流サービスセンター</t>
    <rPh sb="0" eb="2">
      <t>チュウゴク</t>
    </rPh>
    <phoneticPr fontId="7"/>
  </si>
  <si>
    <t>企画部国際課</t>
    <rPh sb="0" eb="2">
      <t>キカク</t>
    </rPh>
    <rPh sb="2" eb="3">
      <t>ブ</t>
    </rPh>
    <rPh sb="3" eb="5">
      <t>コクサイ</t>
    </rPh>
    <rPh sb="5" eb="6">
      <t>カ</t>
    </rPh>
    <phoneticPr fontId="6"/>
  </si>
  <si>
    <t>グローバル化が加速する中での都市間競争を勝ち抜くため、大分市固有の優位性、特徴を活かした戦略的な手法として武漢事務所を設置し、産業経済、観光、文化芸術など幅広い分野において、市民間の交流をサポートするため。</t>
    <rPh sb="20" eb="21">
      <t>カ</t>
    </rPh>
    <rPh sb="22" eb="23">
      <t>ヌ</t>
    </rPh>
    <rPh sb="63" eb="65">
      <t>サンギョウ</t>
    </rPh>
    <rPh sb="65" eb="67">
      <t>ケイザイ</t>
    </rPh>
    <rPh sb="68" eb="70">
      <t>カンコウ</t>
    </rPh>
    <rPh sb="71" eb="73">
      <t>ブンカ</t>
    </rPh>
    <rPh sb="73" eb="75">
      <t>ゲイジュツ</t>
    </rPh>
    <rPh sb="77" eb="79">
      <t>ハバヒロ</t>
    </rPh>
    <rPh sb="80" eb="82">
      <t>ブンヤ</t>
    </rPh>
    <rPh sb="87" eb="89">
      <t>シミン</t>
    </rPh>
    <rPh sb="89" eb="90">
      <t>カン</t>
    </rPh>
    <rPh sb="91" eb="93">
      <t>コウリュウ</t>
    </rPh>
    <phoneticPr fontId="6"/>
  </si>
  <si>
    <t>・ 大分市の情報発信及び武漢市の情報収集
・ 市民交流（経済貿易、文化芸術、青少年、学術、農業、観光等）のサポート</t>
    <phoneticPr fontId="6"/>
  </si>
  <si>
    <t>大津市</t>
    <rPh sb="0" eb="3">
      <t>オオツシ</t>
    </rPh>
    <phoneticPr fontId="1"/>
  </si>
  <si>
    <t>現地情報発信拠点</t>
    <rPh sb="0" eb="2">
      <t>ゲンチ</t>
    </rPh>
    <rPh sb="2" eb="4">
      <t>ジョウホウ</t>
    </rPh>
    <rPh sb="4" eb="6">
      <t>ハッシン</t>
    </rPh>
    <rPh sb="6" eb="8">
      <t>キョテン</t>
    </rPh>
    <phoneticPr fontId="1"/>
  </si>
  <si>
    <t>台湾</t>
    <rPh sb="0" eb="2">
      <t>タイワン</t>
    </rPh>
    <phoneticPr fontId="1"/>
  </si>
  <si>
    <t>台北</t>
    <rPh sb="0" eb="2">
      <t>タイペイ</t>
    </rPh>
    <phoneticPr fontId="1"/>
  </si>
  <si>
    <t>業務委託</t>
  </si>
  <si>
    <t>（株）A-biz</t>
    <rPh sb="1" eb="2">
      <t>カブ</t>
    </rPh>
    <phoneticPr fontId="1"/>
  </si>
  <si>
    <t>MICE推進室</t>
    <rPh sb="4" eb="6">
      <t>スイシン</t>
    </rPh>
    <rPh sb="6" eb="7">
      <t>シツ</t>
    </rPh>
    <phoneticPr fontId="1"/>
  </si>
  <si>
    <t>インバウンドのターゲット市場として台湾を定めている中、　最新の訪日観光情報の収集及び本市の観光情報の効率的、効果的な情報発信並びに本市セールス等のサポート拠点として設置した。</t>
    <rPh sb="12" eb="14">
      <t>シジョウ</t>
    </rPh>
    <rPh sb="17" eb="19">
      <t>タイワン</t>
    </rPh>
    <rPh sb="20" eb="21">
      <t>サダ</t>
    </rPh>
    <rPh sb="25" eb="26">
      <t>ナカ</t>
    </rPh>
    <rPh sb="82" eb="84">
      <t>セッチ</t>
    </rPh>
    <phoneticPr fontId="1"/>
  </si>
  <si>
    <t>・観光情報発信（facebookページの開設）
・メディア等へのセールス活動
・市場動向等の情報収集</t>
    <rPh sb="1" eb="3">
      <t>カンコウ</t>
    </rPh>
    <rPh sb="3" eb="5">
      <t>ジョウホウ</t>
    </rPh>
    <rPh sb="5" eb="7">
      <t>ハッシン</t>
    </rPh>
    <rPh sb="20" eb="22">
      <t>カイセツ</t>
    </rPh>
    <rPh sb="29" eb="30">
      <t>トウ</t>
    </rPh>
    <rPh sb="36" eb="38">
      <t>カツドウ</t>
    </rPh>
    <rPh sb="40" eb="42">
      <t>イチバ</t>
    </rPh>
    <rPh sb="42" eb="44">
      <t>ドウコウ</t>
    </rPh>
    <rPh sb="44" eb="45">
      <t>トウ</t>
    </rPh>
    <rPh sb="46" eb="48">
      <t>ジョウホウ</t>
    </rPh>
    <rPh sb="48" eb="50">
      <t>シュウシュウ</t>
    </rPh>
    <phoneticPr fontId="1"/>
  </si>
  <si>
    <t>今年度より追記</t>
    <rPh sb="0" eb="3">
      <t>コンネンド</t>
    </rPh>
    <rPh sb="5" eb="7">
      <t>ツイキ</t>
    </rPh>
    <phoneticPr fontId="7"/>
  </si>
  <si>
    <t>稚内市</t>
    <rPh sb="0" eb="3">
      <t>ワッカナイシ</t>
    </rPh>
    <phoneticPr fontId="6"/>
  </si>
  <si>
    <t>サハリン事務所</t>
    <rPh sb="4" eb="7">
      <t>ジムショ</t>
    </rPh>
    <phoneticPr fontId="6"/>
  </si>
  <si>
    <t>企画総務部国際交流課</t>
    <rPh sb="0" eb="5">
      <t>キカクソウムブ</t>
    </rPh>
    <rPh sb="5" eb="9">
      <t>コクサイコウリュウ</t>
    </rPh>
    <rPh sb="9" eb="10">
      <t>カ</t>
    </rPh>
    <phoneticPr fontId="6"/>
  </si>
  <si>
    <t>市行政の推進に必要なサハリン州内関係機関等との連絡及び調整、経済交流及び友好交流の促進等を行うため</t>
    <phoneticPr fontId="6"/>
  </si>
  <si>
    <t>・サハリン州行政府、州内行政機関等との連絡及び調整に関すること。
・サハリン経済交流に係る調査及び支援に関すること。
・サハリン友好交流に係る支援及び協力に関すること。
・サハリン地下資源開発関係情報の収集及び提供に関すること。
・各種情報の収集及び提供並びに稚内市の情報の発信に関すること。
・サハリン定期航路の利用促進に関すること。</t>
    <phoneticPr fontId="6"/>
  </si>
  <si>
    <t>http://www.city.wakkanai.hokkaido.jp/sangyo/saharin/jimusho/</t>
    <phoneticPr fontId="6"/>
  </si>
  <si>
    <t>笠間市</t>
    <rPh sb="0" eb="3">
      <t>カサマシ</t>
    </rPh>
    <phoneticPr fontId="15"/>
  </si>
  <si>
    <t>笠間台湾交流事務所</t>
    <rPh sb="0" eb="2">
      <t>カサマ</t>
    </rPh>
    <rPh sb="2" eb="4">
      <t>タイワン</t>
    </rPh>
    <rPh sb="4" eb="6">
      <t>コウリュウ</t>
    </rPh>
    <rPh sb="6" eb="8">
      <t>ジム</t>
    </rPh>
    <rPh sb="8" eb="9">
      <t>ショ</t>
    </rPh>
    <phoneticPr fontId="15"/>
  </si>
  <si>
    <t>産業経済部
観光課</t>
    <rPh sb="0" eb="2">
      <t>サンギョウ</t>
    </rPh>
    <rPh sb="2" eb="4">
      <t>ケイザイ</t>
    </rPh>
    <rPh sb="4" eb="5">
      <t>ブ</t>
    </rPh>
    <rPh sb="6" eb="9">
      <t>カンコウカ</t>
    </rPh>
    <phoneticPr fontId="15"/>
  </si>
  <si>
    <t>国際交流事業の推進を図るため、中国、韓国に次ぐ訪日客を有し、親日家でリピーターが特に多い台湾に焦点をあて、新たな観光・交流の拠点として、「台湾交流事務所」を設置し、インバウンド誘客や地場産業の発展のためＰＲをすすめ、笠間市の交流人口の拡大や地域経済の活性化を目指していく。</t>
  </si>
  <si>
    <t>・笠間市の認知度向上を図り、観光客の誘客
・工芸品や特産品等のPR
・食やスポーツ、地域で開催するイベント等を通じた文化教育面での交流促進
　　　　　　　　　　　　　　　　　　　　　　　　　　　　　　　　　など</t>
    <rPh sb="1" eb="4">
      <t>カサマシ</t>
    </rPh>
    <rPh sb="5" eb="8">
      <t>ニンチド</t>
    </rPh>
    <rPh sb="8" eb="10">
      <t>コウジョウ</t>
    </rPh>
    <rPh sb="11" eb="12">
      <t>ハカ</t>
    </rPh>
    <rPh sb="14" eb="17">
      <t>カンコウキャク</t>
    </rPh>
    <rPh sb="18" eb="20">
      <t>ユウキャク</t>
    </rPh>
    <rPh sb="22" eb="25">
      <t>コウゲイヒン</t>
    </rPh>
    <rPh sb="26" eb="30">
      <t>トクサンヒントウ</t>
    </rPh>
    <rPh sb="35" eb="36">
      <t>ショク</t>
    </rPh>
    <rPh sb="42" eb="44">
      <t>チイキ</t>
    </rPh>
    <rPh sb="45" eb="47">
      <t>カイサイ</t>
    </rPh>
    <rPh sb="53" eb="54">
      <t>トウ</t>
    </rPh>
    <rPh sb="55" eb="56">
      <t>ツウ</t>
    </rPh>
    <rPh sb="58" eb="60">
      <t>ブンカ</t>
    </rPh>
    <rPh sb="60" eb="62">
      <t>キョウイク</t>
    </rPh>
    <rPh sb="62" eb="63">
      <t>メン</t>
    </rPh>
    <rPh sb="65" eb="67">
      <t>コウリュウ</t>
    </rPh>
    <rPh sb="67" eb="69">
      <t>ソクシン</t>
    </rPh>
    <phoneticPr fontId="15"/>
  </si>
  <si>
    <t>http://www.kasamacity.com.tw/</t>
  </si>
  <si>
    <t>平成30年8月23日設置</t>
    <rPh sb="0" eb="2">
      <t>ヘイセイ</t>
    </rPh>
    <rPh sb="4" eb="5">
      <t>ネン</t>
    </rPh>
    <rPh sb="6" eb="7">
      <t>ガツ</t>
    </rPh>
    <rPh sb="9" eb="10">
      <t>ニチ</t>
    </rPh>
    <rPh sb="10" eb="12">
      <t>セッチ</t>
    </rPh>
    <phoneticPr fontId="15"/>
  </si>
  <si>
    <t>美祢市</t>
    <phoneticPr fontId="7"/>
  </si>
  <si>
    <t>美祢市台北観光・交流事務所</t>
  </si>
  <si>
    <t>台湾</t>
  </si>
  <si>
    <t>台北</t>
  </si>
  <si>
    <t>観光商工部観光政策課</t>
    <rPh sb="2" eb="4">
      <t>ショウコウ</t>
    </rPh>
    <rPh sb="7" eb="9">
      <t>セイサク</t>
    </rPh>
    <phoneticPr fontId="6"/>
  </si>
  <si>
    <t>台湾との観光交流促進のため美祢市の情報発信拠点施設として設置</t>
  </si>
  <si>
    <t>現地情報の収集、美祢市情報の発信、交流活動の支援</t>
  </si>
  <si>
    <t>対馬市</t>
    <rPh sb="0" eb="3">
      <t>ツシマシ</t>
    </rPh>
    <phoneticPr fontId="6"/>
  </si>
  <si>
    <t>対馬釜山事務所</t>
    <rPh sb="0" eb="2">
      <t>ツシマ</t>
    </rPh>
    <rPh sb="2" eb="4">
      <t>プサン</t>
    </rPh>
    <rPh sb="4" eb="7">
      <t>ジムショ</t>
    </rPh>
    <phoneticPr fontId="6"/>
  </si>
  <si>
    <t>独自事務所
〔（一財）対馬市国際交流協会〕</t>
    <rPh sb="0" eb="2">
      <t>ドクジ</t>
    </rPh>
    <rPh sb="2" eb="5">
      <t>ジムショ</t>
    </rPh>
    <phoneticPr fontId="6"/>
  </si>
  <si>
    <t>観光交流商工部
文化交流・自然共生課</t>
    <rPh sb="0" eb="2">
      <t>カンコウ</t>
    </rPh>
    <rPh sb="2" eb="4">
      <t>コウリュウ</t>
    </rPh>
    <rPh sb="4" eb="6">
      <t>ショウコウ</t>
    </rPh>
    <rPh sb="6" eb="7">
      <t>ブ</t>
    </rPh>
    <rPh sb="8" eb="18">
      <t>ブンカコウリュウシゼンキョウセイカ</t>
    </rPh>
    <phoneticPr fontId="6"/>
  </si>
  <si>
    <t xml:space="preserve">対馬と海外諸国との友好親善を推進し、地域の国際化を図るため、国際交流及び国際協力に関する事業を展開し、もって開かれた島づくりに寄与することを目的とする。   </t>
    <rPh sb="63" eb="65">
      <t>キヨ</t>
    </rPh>
    <phoneticPr fontId="6"/>
  </si>
  <si>
    <t>（１）国際交流に関する情報の収集、提供
（２）国際協力及び国際交流の促進
（３）韓国内での対馬宣伝事業の推進
（４）韓国訪問団の連絡調整及び通訳業務
（５）各種イベント等の連絡調整
（６）釜山・対馬航路利用促進に係る支援
（７）貿易関係業務の調整（対馬産品等の市場調査）
（８）その他本協会の目的を達成するために必要な事業</t>
    <rPh sb="52" eb="54">
      <t>スイシン</t>
    </rPh>
    <rPh sb="78" eb="80">
      <t>カクシュ</t>
    </rPh>
    <rPh sb="142" eb="143">
      <t>ホン</t>
    </rPh>
    <rPh sb="143" eb="145">
      <t>キョウカイ</t>
    </rPh>
    <phoneticPr fontId="6"/>
  </si>
  <si>
    <t>http://www.tsushima-busan.or.kr/</t>
    <phoneticPr fontId="7"/>
  </si>
  <si>
    <t>東川町</t>
    <rPh sb="0" eb="2">
      <t>ヒガシカワ</t>
    </rPh>
    <rPh sb="2" eb="3">
      <t>マチ</t>
    </rPh>
    <phoneticPr fontId="7"/>
  </si>
  <si>
    <t>東川町日本語留学生支援台湾事務所</t>
    <rPh sb="0" eb="3">
      <t>ヒガシカワチョウ</t>
    </rPh>
    <rPh sb="3" eb="6">
      <t>ニホンゴ</t>
    </rPh>
    <rPh sb="6" eb="9">
      <t>リュウガクセイ</t>
    </rPh>
    <rPh sb="9" eb="11">
      <t>シエン</t>
    </rPh>
    <rPh sb="11" eb="13">
      <t>タイワン</t>
    </rPh>
    <rPh sb="13" eb="15">
      <t>ジム</t>
    </rPh>
    <rPh sb="15" eb="16">
      <t>ショ</t>
    </rPh>
    <phoneticPr fontId="7"/>
  </si>
  <si>
    <t>新高通顧問股份有限公司</t>
    <rPh sb="0" eb="2">
      <t>ニイタカ</t>
    </rPh>
    <rPh sb="2" eb="3">
      <t>ツウ</t>
    </rPh>
    <rPh sb="3" eb="5">
      <t>コモン</t>
    </rPh>
    <rPh sb="5" eb="6">
      <t>マタ</t>
    </rPh>
    <rPh sb="6" eb="7">
      <t>フン</t>
    </rPh>
    <rPh sb="7" eb="9">
      <t>ユウゲン</t>
    </rPh>
    <rPh sb="9" eb="11">
      <t>コウシ</t>
    </rPh>
    <phoneticPr fontId="7"/>
  </si>
  <si>
    <t>文化交流課</t>
    <rPh sb="0" eb="5">
      <t>ブンカコウリュウカ</t>
    </rPh>
    <phoneticPr fontId="7"/>
  </si>
  <si>
    <t>台湾における町の観光・物産等のPRや、交流活動におけるコーディネート、留学生受入れに当たり、現地での広報による効果的な学生募集と円滑な受入準備を行うため。</t>
    <rPh sb="0" eb="2">
      <t>タイワン</t>
    </rPh>
    <rPh sb="6" eb="7">
      <t>マチ</t>
    </rPh>
    <rPh sb="8" eb="10">
      <t>カンコウ</t>
    </rPh>
    <rPh sb="11" eb="13">
      <t>ブッサン</t>
    </rPh>
    <rPh sb="13" eb="14">
      <t>トウ</t>
    </rPh>
    <rPh sb="19" eb="21">
      <t>コウリュウ</t>
    </rPh>
    <rPh sb="21" eb="23">
      <t>カツドウ</t>
    </rPh>
    <rPh sb="35" eb="38">
      <t>リュウガクセイ</t>
    </rPh>
    <rPh sb="38" eb="40">
      <t>ウケイ</t>
    </rPh>
    <rPh sb="42" eb="43">
      <t>ア</t>
    </rPh>
    <rPh sb="46" eb="48">
      <t>ゲンチ</t>
    </rPh>
    <rPh sb="50" eb="52">
      <t>コウホウ</t>
    </rPh>
    <rPh sb="55" eb="58">
      <t>コウカテキ</t>
    </rPh>
    <rPh sb="59" eb="61">
      <t>ガクセイ</t>
    </rPh>
    <rPh sb="61" eb="63">
      <t>ボシュウ</t>
    </rPh>
    <rPh sb="64" eb="66">
      <t>エンカツ</t>
    </rPh>
    <rPh sb="67" eb="69">
      <t>ウケイレ</t>
    </rPh>
    <rPh sb="69" eb="71">
      <t>ジュンビ</t>
    </rPh>
    <rPh sb="72" eb="73">
      <t>オコナ</t>
    </rPh>
    <phoneticPr fontId="7"/>
  </si>
  <si>
    <t>①町に留学する留学生・研修生の紹介・募集・取り纏め・送り出し
②町の観光・物産等のPR活動
③台湾と町の文化交流活動</t>
    <rPh sb="3" eb="5">
      <t>リュウガク</t>
    </rPh>
    <rPh sb="11" eb="14">
      <t>ケンシュウセイ</t>
    </rPh>
    <rPh sb="47" eb="49">
      <t>タイワン</t>
    </rPh>
    <phoneticPr fontId="7"/>
  </si>
  <si>
    <t>http://www.snark.com.tw/</t>
  </si>
  <si>
    <t>東川町</t>
    <rPh sb="0" eb="3">
      <t>ヒガシカワチョウ</t>
    </rPh>
    <phoneticPr fontId="7"/>
  </si>
  <si>
    <t>東川町日本語留学生
支援タイ事務所</t>
    <rPh sb="0" eb="3">
      <t>ヒガシカワチョウ</t>
    </rPh>
    <rPh sb="3" eb="6">
      <t>ニホンゴ</t>
    </rPh>
    <rPh sb="6" eb="9">
      <t>リュウガクセイ</t>
    </rPh>
    <rPh sb="10" eb="12">
      <t>シエン</t>
    </rPh>
    <rPh sb="14" eb="16">
      <t>ジム</t>
    </rPh>
    <rPh sb="16" eb="17">
      <t>ショ</t>
    </rPh>
    <phoneticPr fontId="7"/>
  </si>
  <si>
    <t>タイにおける町の観光・物産等のPRや、交流活動におけるコーディネート、留学生受入れに当たり、現地での広報による効果的な学生募集と円滑な受入準備を行うため。</t>
    <rPh sb="6" eb="7">
      <t>マチ</t>
    </rPh>
    <rPh sb="8" eb="10">
      <t>カンコウ</t>
    </rPh>
    <rPh sb="11" eb="13">
      <t>ブッサン</t>
    </rPh>
    <rPh sb="13" eb="14">
      <t>トウ</t>
    </rPh>
    <rPh sb="19" eb="21">
      <t>コウリュウ</t>
    </rPh>
    <rPh sb="21" eb="23">
      <t>カツドウ</t>
    </rPh>
    <rPh sb="35" eb="38">
      <t>リュウガクセイ</t>
    </rPh>
    <rPh sb="38" eb="40">
      <t>ウケイ</t>
    </rPh>
    <rPh sb="42" eb="43">
      <t>ア</t>
    </rPh>
    <rPh sb="46" eb="48">
      <t>ゲンチ</t>
    </rPh>
    <rPh sb="50" eb="52">
      <t>コウホウ</t>
    </rPh>
    <rPh sb="55" eb="58">
      <t>コウカテキ</t>
    </rPh>
    <rPh sb="59" eb="61">
      <t>ガクセイ</t>
    </rPh>
    <rPh sb="61" eb="63">
      <t>ボシュウ</t>
    </rPh>
    <rPh sb="64" eb="66">
      <t>エンカツ</t>
    </rPh>
    <rPh sb="67" eb="69">
      <t>ウケイレ</t>
    </rPh>
    <rPh sb="69" eb="71">
      <t>ジュンビ</t>
    </rPh>
    <rPh sb="72" eb="73">
      <t>オコナ</t>
    </rPh>
    <phoneticPr fontId="7"/>
  </si>
  <si>
    <t>①町に留学する留学生・研修生の紹介・募集・取り纏め・送り出し
②町の観光・物産等のPR活動
③タイと町の文化交流活動</t>
    <rPh sb="3" eb="5">
      <t>リュウガク</t>
    </rPh>
    <rPh sb="11" eb="14">
      <t>ケンシュウセイ</t>
    </rPh>
    <phoneticPr fontId="7"/>
  </si>
  <si>
    <t>http://higashikawa-th.com/</t>
  </si>
  <si>
    <t>東川町日本語留学生支援中国事務所</t>
    <rPh sb="0" eb="3">
      <t>ヒガシカワチョウ</t>
    </rPh>
    <rPh sb="3" eb="6">
      <t>ニホンゴ</t>
    </rPh>
    <rPh sb="6" eb="9">
      <t>リュウガクセイ</t>
    </rPh>
    <rPh sb="9" eb="11">
      <t>シエン</t>
    </rPh>
    <rPh sb="11" eb="13">
      <t>チュウゴク</t>
    </rPh>
    <rPh sb="13" eb="15">
      <t>ジム</t>
    </rPh>
    <rPh sb="15" eb="16">
      <t>ショ</t>
    </rPh>
    <phoneticPr fontId="7"/>
  </si>
  <si>
    <t>上海道草文化慱播有限公司</t>
    <rPh sb="0" eb="2">
      <t>シャンハイ</t>
    </rPh>
    <rPh sb="2" eb="4">
      <t>ミチクサ</t>
    </rPh>
    <rPh sb="4" eb="6">
      <t>ブンカ</t>
    </rPh>
    <rPh sb="6" eb="7">
      <t>ダン</t>
    </rPh>
    <rPh sb="7" eb="8">
      <t>バン</t>
    </rPh>
    <rPh sb="8" eb="10">
      <t>ユウゲン</t>
    </rPh>
    <rPh sb="10" eb="12">
      <t>コウシ</t>
    </rPh>
    <phoneticPr fontId="7"/>
  </si>
  <si>
    <t>中国における町の観光・物産等のPRや、交流活動におけるコーディネート、留学生受入れに当たり、現地での広報による効果的な学生募集と円滑な受入準備を行うため。</t>
    <rPh sb="0" eb="2">
      <t>チュウゴク</t>
    </rPh>
    <rPh sb="6" eb="7">
      <t>マチ</t>
    </rPh>
    <rPh sb="8" eb="10">
      <t>カンコウ</t>
    </rPh>
    <rPh sb="11" eb="13">
      <t>ブッサン</t>
    </rPh>
    <rPh sb="13" eb="14">
      <t>トウ</t>
    </rPh>
    <rPh sb="19" eb="21">
      <t>コウリュウ</t>
    </rPh>
    <rPh sb="21" eb="23">
      <t>カツドウ</t>
    </rPh>
    <rPh sb="35" eb="38">
      <t>リュウガクセイ</t>
    </rPh>
    <rPh sb="38" eb="40">
      <t>ウケイ</t>
    </rPh>
    <rPh sb="42" eb="43">
      <t>ア</t>
    </rPh>
    <rPh sb="46" eb="48">
      <t>ゲンチ</t>
    </rPh>
    <rPh sb="50" eb="52">
      <t>コウホウ</t>
    </rPh>
    <rPh sb="55" eb="58">
      <t>コウカテキ</t>
    </rPh>
    <rPh sb="59" eb="61">
      <t>ガクセイ</t>
    </rPh>
    <rPh sb="61" eb="63">
      <t>ボシュウ</t>
    </rPh>
    <rPh sb="64" eb="66">
      <t>エンカツ</t>
    </rPh>
    <rPh sb="67" eb="69">
      <t>ウケイレ</t>
    </rPh>
    <rPh sb="69" eb="71">
      <t>ジュンビ</t>
    </rPh>
    <rPh sb="72" eb="73">
      <t>オコナ</t>
    </rPh>
    <phoneticPr fontId="7"/>
  </si>
  <si>
    <t>①町に留学する留学生・研修生の紹介・募集・取り纏め・送り出し
②町の観光・物産等のPR活動
③中国と町の文化交流活動</t>
    <rPh sb="3" eb="5">
      <t>リュウガク</t>
    </rPh>
    <rPh sb="11" eb="14">
      <t>ケンシュウセイ</t>
    </rPh>
    <phoneticPr fontId="7"/>
  </si>
  <si>
    <t>http://www.daocaojp.com</t>
  </si>
  <si>
    <t>東川町日本語留学生支援韓国事務所</t>
    <rPh sb="0" eb="3">
      <t>ヒガシカワチョウ</t>
    </rPh>
    <rPh sb="3" eb="6">
      <t>ニホンゴ</t>
    </rPh>
    <rPh sb="6" eb="9">
      <t>リュウガクセイ</t>
    </rPh>
    <rPh sb="9" eb="11">
      <t>シエン</t>
    </rPh>
    <rPh sb="11" eb="13">
      <t>カンコク</t>
    </rPh>
    <rPh sb="13" eb="15">
      <t>ジム</t>
    </rPh>
    <rPh sb="15" eb="16">
      <t>ショ</t>
    </rPh>
    <phoneticPr fontId="7"/>
  </si>
  <si>
    <t>水原</t>
    <rPh sb="0" eb="2">
      <t>ミズハラ</t>
    </rPh>
    <phoneticPr fontId="7"/>
  </si>
  <si>
    <t>EJC外国語学院</t>
    <rPh sb="3" eb="5">
      <t>ガイコク</t>
    </rPh>
    <rPh sb="5" eb="6">
      <t>ゴ</t>
    </rPh>
    <rPh sb="6" eb="8">
      <t>ガクイン</t>
    </rPh>
    <phoneticPr fontId="7"/>
  </si>
  <si>
    <t>韓国における町の観光・物産等のPRや、交流活動におけるコーディネート、留学生受入れに当たり、現地での広報による効果的な学生募集と円滑な受入準備を行うため。</t>
    <rPh sb="0" eb="2">
      <t>カンコク</t>
    </rPh>
    <rPh sb="6" eb="7">
      <t>マチ</t>
    </rPh>
    <rPh sb="8" eb="10">
      <t>カンコウ</t>
    </rPh>
    <rPh sb="11" eb="13">
      <t>ブッサン</t>
    </rPh>
    <rPh sb="13" eb="14">
      <t>トウ</t>
    </rPh>
    <rPh sb="19" eb="21">
      <t>コウリュウ</t>
    </rPh>
    <rPh sb="21" eb="23">
      <t>カツドウ</t>
    </rPh>
    <rPh sb="35" eb="38">
      <t>リュウガクセイ</t>
    </rPh>
    <rPh sb="38" eb="40">
      <t>ウケイ</t>
    </rPh>
    <rPh sb="42" eb="43">
      <t>ア</t>
    </rPh>
    <rPh sb="46" eb="48">
      <t>ゲンチ</t>
    </rPh>
    <rPh sb="50" eb="52">
      <t>コウホウ</t>
    </rPh>
    <rPh sb="55" eb="58">
      <t>コウカテキ</t>
    </rPh>
    <rPh sb="59" eb="61">
      <t>ガクセイ</t>
    </rPh>
    <rPh sb="61" eb="63">
      <t>ボシュウ</t>
    </rPh>
    <rPh sb="64" eb="66">
      <t>エンカツ</t>
    </rPh>
    <rPh sb="67" eb="69">
      <t>ウケイレ</t>
    </rPh>
    <rPh sb="69" eb="71">
      <t>ジュンビ</t>
    </rPh>
    <rPh sb="72" eb="73">
      <t>オコナ</t>
    </rPh>
    <phoneticPr fontId="7"/>
  </si>
  <si>
    <t>①町に留学する留学生・研修生の紹介・募集・取り纏め・送り出し
②町の観光・物産等のPR活動
③韓国と町の文化交流活動</t>
    <rPh sb="3" eb="5">
      <t>リュウガク</t>
    </rPh>
    <rPh sb="11" eb="14">
      <t>ケンシュウセイ</t>
    </rPh>
    <rPh sb="47" eb="49">
      <t>カンコク</t>
    </rPh>
    <phoneticPr fontId="7"/>
  </si>
  <si>
    <t>http://blog.naver.com/ejchappy</t>
    <phoneticPr fontId="7"/>
  </si>
  <si>
    <t>姉妹都市通信員</t>
    <rPh sb="0" eb="2">
      <t>シマイ</t>
    </rPh>
    <rPh sb="2" eb="4">
      <t>トシ</t>
    </rPh>
    <rPh sb="4" eb="7">
      <t>ツウシンイン</t>
    </rPh>
    <phoneticPr fontId="7"/>
  </si>
  <si>
    <t>キャンモア</t>
    <phoneticPr fontId="7"/>
  </si>
  <si>
    <t>姉妹都市との円滑な交流活動を実施するため。</t>
    <rPh sb="6" eb="8">
      <t>エンカツ</t>
    </rPh>
    <rPh sb="14" eb="16">
      <t>ジッシ</t>
    </rPh>
    <phoneticPr fontId="6"/>
  </si>
  <si>
    <t>①姉妹都市に関する情報の収集および提供
②姉妹都市の国際交流担当者との仲介
③姉妹都市交流に関する提言</t>
    <rPh sb="1" eb="3">
      <t>シマイ</t>
    </rPh>
    <rPh sb="3" eb="5">
      <t>トシ</t>
    </rPh>
    <rPh sb="6" eb="7">
      <t>カン</t>
    </rPh>
    <rPh sb="9" eb="11">
      <t>ジョウホウ</t>
    </rPh>
    <rPh sb="12" eb="14">
      <t>シュウシュウ</t>
    </rPh>
    <rPh sb="17" eb="19">
      <t>テイキョウ</t>
    </rPh>
    <rPh sb="21" eb="23">
      <t>シマイ</t>
    </rPh>
    <rPh sb="23" eb="25">
      <t>トシ</t>
    </rPh>
    <rPh sb="26" eb="28">
      <t>コクサイ</t>
    </rPh>
    <rPh sb="28" eb="30">
      <t>コウリュウ</t>
    </rPh>
    <rPh sb="30" eb="33">
      <t>タントウシャ</t>
    </rPh>
    <rPh sb="35" eb="37">
      <t>チュウカイ</t>
    </rPh>
    <rPh sb="39" eb="41">
      <t>シマイ</t>
    </rPh>
    <rPh sb="41" eb="43">
      <t>トシ</t>
    </rPh>
    <rPh sb="43" eb="45">
      <t>コウリュウ</t>
    </rPh>
    <rPh sb="46" eb="47">
      <t>カン</t>
    </rPh>
    <rPh sb="49" eb="51">
      <t>テイゲン</t>
    </rPh>
    <phoneticPr fontId="7"/>
  </si>
  <si>
    <t>東川町日本語留学生支援ベトナム事務所</t>
    <rPh sb="0" eb="2">
      <t>ヒガシカワ</t>
    </rPh>
    <rPh sb="2" eb="3">
      <t>マチ</t>
    </rPh>
    <rPh sb="3" eb="6">
      <t>ニホンゴ</t>
    </rPh>
    <rPh sb="6" eb="9">
      <t>リュウガクセイ</t>
    </rPh>
    <rPh sb="9" eb="11">
      <t>シエン</t>
    </rPh>
    <rPh sb="15" eb="17">
      <t>ジム</t>
    </rPh>
    <rPh sb="17" eb="18">
      <t>ショ</t>
    </rPh>
    <phoneticPr fontId="7"/>
  </si>
  <si>
    <t>KYODAI　JSC</t>
    <phoneticPr fontId="7"/>
  </si>
  <si>
    <t>ベトナムにおける町の観光・物産等のPRや、交流活動におけるコーディネート、留学生受入れに当たり、現地での広報による効果的な学生募集と円滑な受入準備を行うため。</t>
    <rPh sb="8" eb="9">
      <t>マチ</t>
    </rPh>
    <rPh sb="10" eb="12">
      <t>カンコウ</t>
    </rPh>
    <rPh sb="13" eb="15">
      <t>ブッサン</t>
    </rPh>
    <rPh sb="15" eb="16">
      <t>トウ</t>
    </rPh>
    <rPh sb="21" eb="23">
      <t>コウリュウ</t>
    </rPh>
    <rPh sb="23" eb="25">
      <t>カツドウ</t>
    </rPh>
    <rPh sb="37" eb="40">
      <t>リュウガクセイ</t>
    </rPh>
    <rPh sb="40" eb="42">
      <t>ウケイ</t>
    </rPh>
    <rPh sb="44" eb="45">
      <t>ア</t>
    </rPh>
    <rPh sb="48" eb="50">
      <t>ゲンチ</t>
    </rPh>
    <rPh sb="52" eb="54">
      <t>コウホウ</t>
    </rPh>
    <rPh sb="57" eb="60">
      <t>コウカテキ</t>
    </rPh>
    <rPh sb="61" eb="63">
      <t>ガクセイ</t>
    </rPh>
    <rPh sb="63" eb="65">
      <t>ボシュウ</t>
    </rPh>
    <rPh sb="66" eb="68">
      <t>エンカツ</t>
    </rPh>
    <rPh sb="69" eb="71">
      <t>ウケイレ</t>
    </rPh>
    <rPh sb="71" eb="73">
      <t>ジュンビ</t>
    </rPh>
    <rPh sb="74" eb="75">
      <t>オコナ</t>
    </rPh>
    <phoneticPr fontId="7"/>
  </si>
  <si>
    <t>①町に留学する留学生・研修生の紹介・募集・取り纏め・送り出し
②町の観光・物産等のPR活動
③ベトナムと町の文化交流活動</t>
    <rPh sb="3" eb="5">
      <t>リュウガク</t>
    </rPh>
    <rPh sb="11" eb="14">
      <t>ケンシュウセイ</t>
    </rPh>
    <phoneticPr fontId="7"/>
  </si>
  <si>
    <t>http://kyodai.vn/</t>
    <phoneticPr fontId="7"/>
  </si>
  <si>
    <t>全体</t>
    <rPh sb="0" eb="2">
      <t>ゼンタイ</t>
    </rPh>
    <phoneticPr fontId="7"/>
  </si>
  <si>
    <t>自治体数</t>
    <rPh sb="0" eb="3">
      <t>ジチタイ</t>
    </rPh>
    <rPh sb="3" eb="4">
      <t>スウ</t>
    </rPh>
    <phoneticPr fontId="7"/>
  </si>
  <si>
    <t>拠点数</t>
    <rPh sb="0" eb="3">
      <t>キョテンスウ</t>
    </rPh>
    <phoneticPr fontId="7"/>
  </si>
  <si>
    <t>設置国・地域数</t>
    <rPh sb="0" eb="2">
      <t>セッチ</t>
    </rPh>
    <rPh sb="2" eb="3">
      <t>コク</t>
    </rPh>
    <rPh sb="4" eb="6">
      <t>チイキ</t>
    </rPh>
    <rPh sb="6" eb="7">
      <t>スウ</t>
    </rPh>
    <phoneticPr fontId="7"/>
  </si>
  <si>
    <t>設置都市数</t>
    <rPh sb="0" eb="2">
      <t>セッチ</t>
    </rPh>
    <rPh sb="2" eb="4">
      <t>トシ</t>
    </rPh>
    <rPh sb="4" eb="5">
      <t>スウ</t>
    </rPh>
    <phoneticPr fontId="7"/>
  </si>
  <si>
    <t>形態別拠点数</t>
    <rPh sb="0" eb="3">
      <t>ケイタイベツ</t>
    </rPh>
    <rPh sb="3" eb="6">
      <t>キョテンスウ</t>
    </rPh>
    <phoneticPr fontId="7"/>
  </si>
  <si>
    <t>職員数</t>
    <rPh sb="0" eb="2">
      <t>ショクイン</t>
    </rPh>
    <rPh sb="2" eb="3">
      <t>スウ</t>
    </rPh>
    <phoneticPr fontId="7"/>
  </si>
  <si>
    <t>計</t>
    <rPh sb="0" eb="1">
      <t>ケイ</t>
    </rPh>
    <phoneticPr fontId="7"/>
  </si>
  <si>
    <t>派遣</t>
    <rPh sb="0" eb="2">
      <t>ハケン</t>
    </rPh>
    <phoneticPr fontId="7"/>
  </si>
  <si>
    <t>現地</t>
    <rPh sb="0" eb="2">
      <t>ゲンチ</t>
    </rPh>
    <phoneticPr fontId="7"/>
  </si>
  <si>
    <t>平均</t>
    <rPh sb="0" eb="2">
      <t>ヘイキン</t>
    </rPh>
    <phoneticPr fontId="7"/>
  </si>
  <si>
    <t>※複数国地域にまたがる場合、拠点数を国ごとにカウントしている。</t>
    <rPh sb="1" eb="3">
      <t>フクスウ</t>
    </rPh>
    <rPh sb="3" eb="4">
      <t>クニ</t>
    </rPh>
    <rPh sb="4" eb="6">
      <t>チイキ</t>
    </rPh>
    <rPh sb="11" eb="13">
      <t>バアイ</t>
    </rPh>
    <rPh sb="14" eb="17">
      <t>キョテンスウ</t>
    </rPh>
    <rPh sb="18" eb="19">
      <t>クニ</t>
    </rPh>
    <phoneticPr fontId="7"/>
  </si>
  <si>
    <t>小計</t>
    <rPh sb="0" eb="2">
      <t>ショウケイ</t>
    </rPh>
    <phoneticPr fontId="7"/>
  </si>
  <si>
    <t>中国・香港</t>
    <rPh sb="0" eb="2">
      <t>チュウゴク</t>
    </rPh>
    <rPh sb="3" eb="5">
      <t>ホンコン</t>
    </rPh>
    <phoneticPr fontId="7"/>
  </si>
  <si>
    <t>ウィーン市マイドリング区</t>
    <rPh sb="4" eb="5">
      <t>シ</t>
    </rPh>
    <rPh sb="11" eb="12">
      <t>ク</t>
    </rPh>
    <phoneticPr fontId="6"/>
  </si>
  <si>
    <t>ニュージーランド</t>
    <phoneticPr fontId="2"/>
  </si>
  <si>
    <t>d</t>
    <phoneticPr fontId="2"/>
  </si>
  <si>
    <t>-</t>
  </si>
  <si>
    <t>業務委託等</t>
    <rPh sb="0" eb="4">
      <t>ギョウムイタク</t>
    </rPh>
    <rPh sb="4" eb="5">
      <t>トウ</t>
    </rPh>
    <phoneticPr fontId="7"/>
  </si>
  <si>
    <t>J&amp;T CONTENTS(株)</t>
  </si>
  <si>
    <t>地域交流部
文化・観光局
観光課</t>
    <rPh sb="0" eb="2">
      <t>チイキ</t>
    </rPh>
    <rPh sb="2" eb="5">
      <t>コウリュウブ</t>
    </rPh>
    <rPh sb="6" eb="8">
      <t>ブンカ</t>
    </rPh>
    <rPh sb="9" eb="11">
      <t>カンコウ</t>
    </rPh>
    <rPh sb="11" eb="12">
      <t>キョク</t>
    </rPh>
    <rPh sb="13" eb="16">
      <t>カンコウカ</t>
    </rPh>
    <phoneticPr fontId="7"/>
  </si>
  <si>
    <t>現地情報の収集・佐賀県の情報発信等の業務を現地事業者に委託することで、台湾での佐賀県の認知度向上と一層の誘客促進を図るため。</t>
    <rPh sb="0" eb="2">
      <t>ゲンチ</t>
    </rPh>
    <rPh sb="8" eb="11">
      <t>サガケン</t>
    </rPh>
    <rPh sb="12" eb="16">
      <t>ジョウホウハッシン</t>
    </rPh>
    <rPh sb="21" eb="23">
      <t>ゲンチ</t>
    </rPh>
    <rPh sb="23" eb="25">
      <t>ジギョウ</t>
    </rPh>
    <rPh sb="39" eb="41">
      <t>サガ</t>
    </rPh>
    <rPh sb="41" eb="42">
      <t>ケン</t>
    </rPh>
    <rPh sb="43" eb="46">
      <t>ニンチド</t>
    </rPh>
    <phoneticPr fontId="7"/>
  </si>
  <si>
    <t>①現地での情報収集
②佐賀県観光情報の発信・プロモーションの実施
③現地関係者との連絡調整等</t>
    <rPh sb="11" eb="13">
      <t>サガ</t>
    </rPh>
    <rPh sb="14" eb="16">
      <t>カンコウ</t>
    </rPh>
    <rPh sb="16" eb="18">
      <t>ジョウホウ</t>
    </rPh>
    <rPh sb="30" eb="32">
      <t>ジッシ</t>
    </rPh>
    <rPh sb="34" eb="36">
      <t>ゲンチ</t>
    </rPh>
    <rPh sb="36" eb="39">
      <t>カンケイシャ</t>
    </rPh>
    <rPh sb="41" eb="43">
      <t>レンラク</t>
    </rPh>
    <rPh sb="43" eb="45">
      <t>チョウセイ</t>
    </rPh>
    <rPh sb="45" eb="46">
      <t>トウ</t>
    </rPh>
    <phoneticPr fontId="7"/>
  </si>
  <si>
    <t>http://www.jatcontents.com/</t>
  </si>
  <si>
    <t>イギリス</t>
    <phoneticPr fontId="7"/>
  </si>
  <si>
    <t>アメリカ</t>
    <phoneticPr fontId="7"/>
  </si>
  <si>
    <t>イギリス</t>
    <phoneticPr fontId="2"/>
  </si>
  <si>
    <t>アメリカ</t>
    <phoneticPr fontId="2"/>
  </si>
  <si>
    <t>中国</t>
    <phoneticPr fontId="7"/>
  </si>
  <si>
    <t>②拠点設置国・地域</t>
    <rPh sb="1" eb="3">
      <t>キョテン</t>
    </rPh>
    <rPh sb="3" eb="5">
      <t>セッチ</t>
    </rPh>
    <rPh sb="5" eb="6">
      <t>コク</t>
    </rPh>
    <rPh sb="7" eb="9">
      <t>チイキ</t>
    </rPh>
    <phoneticPr fontId="6"/>
  </si>
  <si>
    <t>福岡県観光レップ</t>
    <rPh sb="0" eb="2">
      <t>フクオカ</t>
    </rPh>
    <rPh sb="2" eb="3">
      <t>ケン</t>
    </rPh>
    <rPh sb="3" eb="5">
      <t>カンコウ</t>
    </rPh>
    <phoneticPr fontId="6"/>
  </si>
  <si>
    <t>GTI Tourism</t>
    <phoneticPr fontId="7"/>
  </si>
  <si>
    <t>商工部観光局観光振興課</t>
    <rPh sb="0" eb="3">
      <t>ショウコウブ</t>
    </rPh>
    <rPh sb="3" eb="6">
      <t>カンコウキョク</t>
    </rPh>
    <rPh sb="6" eb="8">
      <t>カンコウ</t>
    </rPh>
    <rPh sb="8" eb="10">
      <t>シンコウ</t>
    </rPh>
    <rPh sb="10" eb="11">
      <t>カ</t>
    </rPh>
    <phoneticPr fontId="6"/>
  </si>
  <si>
    <t>豪州からの観光客誘客を図るため、旅行会社・メディアの招請、現地旅行会社向け観光セミナーの開催等の業務を、現地旅行会社ネットワークやPRノウハウを有する現地マーケティング会社に委託。</t>
    <rPh sb="0" eb="2">
      <t>ゴウシュウ</t>
    </rPh>
    <rPh sb="5" eb="8">
      <t>カンコウキャク</t>
    </rPh>
    <rPh sb="8" eb="10">
      <t>ユウキャク</t>
    </rPh>
    <rPh sb="11" eb="12">
      <t>ハカ</t>
    </rPh>
    <rPh sb="48" eb="50">
      <t>ギョウム</t>
    </rPh>
    <rPh sb="52" eb="54">
      <t>ゲンチ</t>
    </rPh>
    <rPh sb="72" eb="73">
      <t>ユウ</t>
    </rPh>
    <rPh sb="75" eb="77">
      <t>ゲンチ</t>
    </rPh>
    <rPh sb="84" eb="86">
      <t>カイシャ</t>
    </rPh>
    <rPh sb="87" eb="89">
      <t>イタク</t>
    </rPh>
    <phoneticPr fontId="6"/>
  </si>
  <si>
    <t>(1)現地旅行会社、メディアへの訪問・セールス
(2)福岡県観光情報の提供、メールマガジン等による情報発信
(3)観光セミナーの開催
(4)FAMトリップの実施など。</t>
    <rPh sb="7" eb="9">
      <t>カイシャ</t>
    </rPh>
    <rPh sb="27" eb="30">
      <t>フクオカケン</t>
    </rPh>
    <rPh sb="30" eb="32">
      <t>カンコウ</t>
    </rPh>
    <rPh sb="57" eb="59">
      <t>カンコウ</t>
    </rPh>
    <rPh sb="64" eb="66">
      <t>カイサイ</t>
    </rPh>
    <rPh sb="78" eb="80">
      <t>ジッシ</t>
    </rPh>
    <phoneticPr fontId="6"/>
  </si>
  <si>
    <t>山口県</t>
    <rPh sb="0" eb="3">
      <t>ヤマグチケン</t>
    </rPh>
    <phoneticPr fontId="23"/>
  </si>
  <si>
    <t>山口県海外ビジネスサポートデスク</t>
    <rPh sb="0" eb="3">
      <t>ヤマグチケン</t>
    </rPh>
    <rPh sb="3" eb="5">
      <t>カイガイ</t>
    </rPh>
    <phoneticPr fontId="23"/>
  </si>
  <si>
    <t>業務委託等（国内の業者に一括業務委託契約）</t>
    <rPh sb="0" eb="4">
      <t>ギョウムイタク</t>
    </rPh>
    <rPh sb="4" eb="5">
      <t>トウ</t>
    </rPh>
    <phoneticPr fontId="23"/>
  </si>
  <si>
    <t>㈱日本アシスト</t>
    <rPh sb="1" eb="3">
      <t>ニホン</t>
    </rPh>
    <phoneticPr fontId="23"/>
  </si>
  <si>
    <t>R04</t>
  </si>
  <si>
    <t>商工労働部新産業振興課</t>
    <rPh sb="0" eb="5">
      <t>ショウコウロウドウブ</t>
    </rPh>
    <rPh sb="5" eb="11">
      <t>シンサンギョウシンコウカ</t>
    </rPh>
    <phoneticPr fontId="23"/>
  </si>
  <si>
    <t>県内中小企業のＡＳＥＡＮ地域等に向けた販路開拓支援</t>
    <rPh sb="0" eb="2">
      <t>ケンナイ</t>
    </rPh>
    <rPh sb="2" eb="6">
      <t>チュウショウキギョウ</t>
    </rPh>
    <rPh sb="12" eb="14">
      <t>チイキ</t>
    </rPh>
    <rPh sb="14" eb="15">
      <t>トウ</t>
    </rPh>
    <rPh sb="16" eb="17">
      <t>ム</t>
    </rPh>
    <rPh sb="19" eb="23">
      <t>ハンロカイタク</t>
    </rPh>
    <rPh sb="23" eb="25">
      <t>シエン</t>
    </rPh>
    <phoneticPr fontId="23"/>
  </si>
  <si>
    <t>・海外現地での事業展開に関する相談
・海外現地での情報収集・市場調査
・取引先企業の発掘・紹介
・商談の設定、アポイントの取得、商談会場の提供
・展示会出展支援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</si>
</sst>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4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10"/>
      <name val="ＭＳ Ｐゴシック"/>
      <family val="3"/>
      <charset val="128"/>
    </font>
    <font>
      <sz val="6"/>
      <name val="ＭＳ Ｐゴシック"/>
      <family val="3"/>
      <charset val="128"/>
    </font>
    <font>
      <sz val="6"/>
      <name val="游ゴシック"/>
      <family val="3"/>
      <charset val="128"/>
      <scheme val="minor"/>
    </font>
    <font>
      <u/>
      <sz val="9.9"/>
      <color theme="10"/>
      <name val="ＭＳ Ｐゴシック"/>
      <family val="3"/>
      <charset val="128"/>
    </font>
    <font>
      <u/>
      <sz val="10"/>
      <name val="ＭＳ Ｐゴシック"/>
      <family val="3"/>
      <charset val="128"/>
    </font>
    <font>
      <u/>
      <sz val="9.9"/>
      <name val="ＭＳ Ｐゴシック"/>
      <family val="3"/>
      <charset val="128"/>
    </font>
    <font>
      <sz val="10"/>
      <color rgb="FFFF0000"/>
      <name val="ＭＳ Ｐゴシック"/>
      <family val="3"/>
      <charset val="128"/>
    </font>
    <font>
      <b/>
      <sz val="15"/>
      <color indexed="56"/>
      <name val="ＭＳ Ｐゴシック"/>
      <family val="3"/>
      <charset val="128"/>
    </font>
    <font>
      <strike/>
      <u/>
      <sz val="9.9"/>
      <color rgb="FFFF0000"/>
      <name val="ＭＳ Ｐゴシック"/>
      <family val="3"/>
      <charset val="128"/>
    </font>
    <font>
      <sz val="10"/>
      <name val="ＭＳ Ｐゴシック"/>
      <family val="3"/>
    </font>
    <font>
      <sz val="6"/>
      <name val="游ゴシック"/>
      <family val="3"/>
      <scheme val="minor"/>
    </font>
    <font>
      <u/>
      <sz val="10"/>
      <name val="ＭＳ Ｐゴシック"/>
      <family val="3"/>
    </font>
    <font>
      <sz val="11"/>
      <name val="ＭＳ Ｐゴシック"/>
      <family val="3"/>
    </font>
    <font>
      <sz val="10"/>
      <color theme="1"/>
      <name val="ＭＳ Ｐゴシック"/>
      <family val="3"/>
    </font>
    <font>
      <u/>
      <sz val="10"/>
      <color rgb="FFFF0000"/>
      <name val="ＭＳ Ｐゴシック"/>
      <family val="3"/>
    </font>
    <font>
      <sz val="10"/>
      <color rgb="FFFF0000"/>
      <name val="ＭＳ Ｐゴシック"/>
      <family val="3"/>
    </font>
    <font>
      <strike/>
      <sz val="10"/>
      <name val="ＭＳ Ｐゴシック"/>
      <family val="3"/>
      <charset val="128"/>
    </font>
    <font>
      <strike/>
      <u/>
      <sz val="10"/>
      <name val="ＭＳ Ｐゴシック"/>
      <family val="3"/>
      <charset val="128"/>
    </font>
    <font>
      <strike/>
      <sz val="10"/>
      <color rgb="FFFF0000"/>
      <name val="ＭＳ Ｐゴシック"/>
      <family val="3"/>
      <charset val="128"/>
    </font>
    <font>
      <sz val="13"/>
      <name val="游ゴシック"/>
      <family val="3"/>
      <charset val="128"/>
      <scheme val="minor"/>
    </font>
    <font>
      <sz val="11"/>
      <name val="ＭＳ Ｐゴシック"/>
      <family val="3"/>
      <charset val="128"/>
    </font>
    <font>
      <sz val="9.9"/>
      <name val="ＭＳ Ｐゴシック"/>
      <family val="3"/>
    </font>
    <font>
      <u/>
      <sz val="9.9"/>
      <name val="ＭＳ Ｐゴシック"/>
      <family val="3"/>
    </font>
    <font>
      <sz val="9.9"/>
      <name val="ＭＳ Ｐゴシック"/>
      <family val="3"/>
      <charset val="128"/>
    </font>
    <font>
      <sz val="10"/>
      <name val="游ゴシック"/>
      <family val="3"/>
      <charset val="128"/>
      <scheme val="minor"/>
    </font>
    <font>
      <u/>
      <sz val="10"/>
      <color rgb="FFFF0000"/>
      <name val="ＭＳ Ｐゴシック"/>
      <family val="3"/>
      <charset val="128"/>
    </font>
    <font>
      <sz val="10"/>
      <name val="DejaVu Sans"/>
      <family val="2"/>
    </font>
    <font>
      <sz val="10"/>
      <name val="ＭＳ ゴシック"/>
      <family val="3"/>
      <charset val="128"/>
    </font>
    <font>
      <b/>
      <sz val="10"/>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4"/>
      <name val="游ゴシック"/>
      <family val="3"/>
      <charset val="128"/>
      <scheme val="minor"/>
    </font>
    <font>
      <sz val="12"/>
      <name val="游ゴシック"/>
      <family val="3"/>
      <charset val="128"/>
      <scheme val="minor"/>
    </font>
    <font>
      <sz val="10"/>
      <color theme="1"/>
      <name val="ＭＳ Ｐゴシック"/>
      <family val="3"/>
      <charset val="128"/>
    </font>
    <font>
      <sz val="10"/>
      <color theme="1"/>
      <name val="DejaVu Sans"/>
      <family val="2"/>
    </font>
    <font>
      <b/>
      <sz val="14"/>
      <color theme="1"/>
      <name val="ＭＳ Ｐゴシック"/>
      <family val="3"/>
      <charset val="128"/>
    </font>
    <font>
      <sz val="14"/>
      <name val="ＭＳ 明朝"/>
      <family val="1"/>
      <charset val="128"/>
    </font>
    <font>
      <u/>
      <sz val="10"/>
      <color theme="1"/>
      <name val="ＭＳ Ｐゴシック"/>
      <family val="3"/>
      <charset val="128"/>
    </font>
  </fonts>
  <fills count="8">
    <fill>
      <patternFill patternType="none"/>
    </fill>
    <fill>
      <patternFill patternType="gray125"/>
    </fill>
    <fill>
      <patternFill patternType="solid">
        <fgColor theme="8" tint="0.59999389629810485"/>
        <bgColor indexed="64"/>
      </patternFill>
    </fill>
    <fill>
      <patternFill patternType="solid">
        <fgColor rgb="FFFFCCCC"/>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3"/>
        <bgColor indexed="64"/>
      </patternFill>
    </fill>
  </fills>
  <borders count="7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style="thin">
        <color theme="1"/>
      </right>
      <top/>
      <bottom style="thin">
        <color indexed="64"/>
      </bottom>
      <diagonal/>
    </border>
    <border>
      <left style="thin">
        <color indexed="64"/>
      </left>
      <right style="thin">
        <color theme="1"/>
      </right>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hair">
        <color indexed="64"/>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top style="thin">
        <color indexed="64"/>
      </top>
      <bottom style="thin">
        <color theme="1"/>
      </bottom>
      <diagonal/>
    </border>
    <border>
      <left style="hair">
        <color indexed="64"/>
      </left>
      <right style="thin">
        <color indexed="64"/>
      </right>
      <top style="thin">
        <color indexed="64"/>
      </top>
      <bottom style="thin">
        <color theme="1"/>
      </bottom>
      <diagonal/>
    </border>
    <border>
      <left/>
      <right style="thin">
        <color theme="1"/>
      </right>
      <top style="thin">
        <color indexed="64"/>
      </top>
      <bottom style="thin">
        <color theme="1"/>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hair">
        <color indexed="64"/>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medium">
        <color auto="1"/>
      </right>
      <top style="medium">
        <color auto="1"/>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bottom/>
      <diagonal/>
    </border>
    <border>
      <left/>
      <right/>
      <top style="double">
        <color indexed="64"/>
      </top>
      <bottom/>
      <diagonal/>
    </border>
    <border>
      <left style="medium">
        <color indexed="64"/>
      </left>
      <right style="thin">
        <color indexed="64"/>
      </right>
      <top style="thin">
        <color indexed="64"/>
      </top>
      <bottom style="double">
        <color indexed="64"/>
      </bottom>
      <diagonal/>
    </border>
    <border>
      <left/>
      <right/>
      <top/>
      <bottom style="medium">
        <color indexed="64"/>
      </bottom>
      <diagonal/>
    </border>
  </borders>
  <cellStyleXfs count="6">
    <xf numFmtId="0" fontId="0" fillId="0" borderId="0">
      <alignment vertical="center"/>
    </xf>
    <xf numFmtId="0" fontId="3" fillId="0" borderId="0">
      <alignment vertical="center"/>
    </xf>
    <xf numFmtId="0" fontId="8"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3" fillId="0" borderId="0">
      <alignment vertical="center"/>
    </xf>
    <xf numFmtId="0" fontId="1" fillId="0" borderId="0">
      <alignment vertical="center"/>
    </xf>
  </cellStyleXfs>
  <cellXfs count="389">
    <xf numFmtId="0" fontId="0" fillId="0" borderId="0" xfId="0">
      <alignment vertical="center"/>
    </xf>
    <xf numFmtId="0" fontId="4" fillId="0" borderId="0" xfId="1" applyFont="1">
      <alignment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1" xfId="1" applyFont="1" applyFill="1" applyBorder="1" applyAlignment="1">
      <alignment vertical="top" wrapText="1"/>
    </xf>
    <xf numFmtId="0" fontId="5" fillId="2" borderId="12" xfId="1" applyFont="1" applyFill="1" applyBorder="1" applyAlignment="1">
      <alignment vertical="top" wrapText="1"/>
    </xf>
    <xf numFmtId="0" fontId="5" fillId="3" borderId="11" xfId="1" applyFont="1" applyFill="1" applyBorder="1" applyAlignment="1">
      <alignment horizontal="center" vertical="center" shrinkToFit="1"/>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4" fillId="4" borderId="0" xfId="1" applyFont="1" applyFill="1">
      <alignment vertical="center"/>
    </xf>
    <xf numFmtId="0" fontId="5" fillId="0" borderId="15" xfId="1" applyFont="1" applyBorder="1" applyAlignment="1">
      <alignment horizontal="right" vertical="center"/>
    </xf>
    <xf numFmtId="0" fontId="5" fillId="0" borderId="15"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17" xfId="1" applyFont="1" applyBorder="1" applyAlignment="1">
      <alignment vertical="center" wrapText="1"/>
    </xf>
    <xf numFmtId="0" fontId="5" fillId="0" borderId="18" xfId="1" applyFont="1" applyBorder="1" applyAlignment="1">
      <alignment horizontal="left" vertical="center" wrapText="1"/>
    </xf>
    <xf numFmtId="0" fontId="5" fillId="0" borderId="19" xfId="1" applyFont="1" applyBorder="1" applyAlignment="1">
      <alignment horizontal="left" vertical="center" wrapText="1"/>
    </xf>
    <xf numFmtId="0" fontId="5" fillId="0" borderId="15" xfId="1" applyFont="1" applyBorder="1" applyAlignment="1">
      <alignment horizontal="center" vertical="center"/>
    </xf>
    <xf numFmtId="0" fontId="5" fillId="0" borderId="15" xfId="1" applyFont="1" applyBorder="1" applyAlignment="1">
      <alignment horizontal="left" vertical="center" wrapText="1"/>
    </xf>
    <xf numFmtId="0" fontId="5" fillId="3" borderId="16" xfId="1" applyFont="1" applyFill="1" applyBorder="1" applyAlignment="1">
      <alignment horizontal="center" vertical="center" wrapText="1"/>
    </xf>
    <xf numFmtId="0" fontId="5" fillId="0" borderId="18" xfId="1" applyFont="1" applyBorder="1" applyAlignment="1">
      <alignment horizontal="center" vertical="center" wrapText="1"/>
    </xf>
    <xf numFmtId="0" fontId="5" fillId="0" borderId="17" xfId="1" applyFont="1" applyBorder="1" applyAlignment="1">
      <alignment horizontal="center" vertical="center" wrapText="1"/>
    </xf>
    <xf numFmtId="0" fontId="9" fillId="0" borderId="20" xfId="2" applyFont="1" applyFill="1" applyBorder="1" applyAlignment="1" applyProtection="1">
      <alignment horizontal="left" vertical="center" wrapText="1"/>
    </xf>
    <xf numFmtId="0" fontId="9" fillId="0" borderId="15" xfId="2" applyFont="1" applyFill="1" applyBorder="1" applyAlignment="1" applyProtection="1">
      <alignment horizontal="left" vertical="center" wrapText="1"/>
    </xf>
    <xf numFmtId="0" fontId="4" fillId="4" borderId="0" xfId="1" applyFont="1" applyFill="1" applyAlignment="1">
      <alignment vertical="center" wrapText="1"/>
    </xf>
    <xf numFmtId="0" fontId="10" fillId="0" borderId="15" xfId="2" applyFont="1" applyFill="1" applyBorder="1" applyAlignment="1" applyProtection="1">
      <alignment horizontal="left" vertical="center" wrapText="1"/>
    </xf>
    <xf numFmtId="0" fontId="4" fillId="5" borderId="0" xfId="1" applyFont="1" applyFill="1">
      <alignment vertical="center"/>
    </xf>
    <xf numFmtId="0" fontId="4" fillId="4" borderId="7" xfId="1" applyFont="1" applyFill="1" applyBorder="1">
      <alignment vertical="center"/>
    </xf>
    <xf numFmtId="0" fontId="5" fillId="0" borderId="1" xfId="1" applyFont="1" applyBorder="1" applyAlignment="1">
      <alignment horizontal="right" vertical="center"/>
    </xf>
    <xf numFmtId="0" fontId="5" fillId="0" borderId="17" xfId="1" applyFont="1" applyBorder="1" applyAlignment="1">
      <alignment horizontal="left" vertical="center" wrapText="1"/>
    </xf>
    <xf numFmtId="0" fontId="9" fillId="4" borderId="19" xfId="2" applyFont="1" applyFill="1" applyBorder="1" applyAlignment="1" applyProtection="1">
      <alignment horizontal="left" vertical="center"/>
    </xf>
    <xf numFmtId="0" fontId="5" fillId="0" borderId="21" xfId="1" applyFont="1" applyBorder="1" applyAlignment="1">
      <alignment horizontal="right" vertical="center"/>
    </xf>
    <xf numFmtId="0" fontId="5" fillId="0" borderId="12" xfId="1" applyFont="1" applyBorder="1" applyAlignment="1">
      <alignment horizontal="right" vertical="center"/>
    </xf>
    <xf numFmtId="0" fontId="9" fillId="0" borderId="15" xfId="1" applyFont="1" applyBorder="1" applyAlignment="1">
      <alignment horizontal="left" vertical="center" wrapText="1"/>
    </xf>
    <xf numFmtId="0" fontId="5" fillId="4" borderId="22" xfId="1" applyFont="1" applyFill="1" applyBorder="1" applyAlignment="1">
      <alignment horizontal="left" vertical="center" wrapText="1"/>
    </xf>
    <xf numFmtId="0" fontId="5" fillId="0" borderId="16" xfId="1" applyFont="1" applyBorder="1" applyAlignment="1">
      <alignment horizontal="left" vertical="center" wrapText="1"/>
    </xf>
    <xf numFmtId="0" fontId="5" fillId="3" borderId="15" xfId="1" applyFont="1" applyFill="1" applyBorder="1" applyAlignment="1">
      <alignment horizontal="center" vertical="center" wrapText="1"/>
    </xf>
    <xf numFmtId="0" fontId="5" fillId="4" borderId="23" xfId="1" applyFont="1" applyFill="1" applyBorder="1" applyAlignment="1">
      <alignment horizontal="left" vertical="center" wrapText="1"/>
    </xf>
    <xf numFmtId="0" fontId="5" fillId="0" borderId="10" xfId="1" applyFont="1" applyBorder="1" applyAlignment="1">
      <alignment horizontal="center" vertical="center" wrapText="1"/>
    </xf>
    <xf numFmtId="0" fontId="5" fillId="0" borderId="12" xfId="1" applyFont="1" applyBorder="1" applyAlignment="1">
      <alignment horizontal="left" vertical="center" wrapText="1"/>
    </xf>
    <xf numFmtId="0" fontId="5" fillId="0" borderId="10" xfId="1" applyFont="1" applyBorder="1" applyAlignment="1">
      <alignment horizontal="center" vertical="center"/>
    </xf>
    <xf numFmtId="0" fontId="5" fillId="0" borderId="10" xfId="1" applyFont="1" applyBorder="1" applyAlignment="1">
      <alignment horizontal="left" vertical="center" wrapText="1"/>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5" fillId="4" borderId="24" xfId="1" applyFont="1" applyFill="1" applyBorder="1" applyAlignment="1">
      <alignment horizontal="center" vertical="center" wrapText="1"/>
    </xf>
    <xf numFmtId="0" fontId="5" fillId="4" borderId="25" xfId="1" applyFont="1" applyFill="1" applyBorder="1" applyAlignment="1">
      <alignment horizontal="center" vertical="center" wrapText="1"/>
    </xf>
    <xf numFmtId="0" fontId="5" fillId="0" borderId="26" xfId="1" applyFont="1" applyBorder="1" applyAlignment="1">
      <alignment horizontal="right" vertical="center"/>
    </xf>
    <xf numFmtId="0" fontId="5" fillId="0" borderId="27" xfId="1" applyFont="1" applyBorder="1" applyAlignment="1">
      <alignment horizontal="right" vertical="center"/>
    </xf>
    <xf numFmtId="0" fontId="5" fillId="0" borderId="27" xfId="1" applyFont="1" applyBorder="1" applyAlignment="1">
      <alignment horizontal="center" vertical="center" wrapText="1"/>
    </xf>
    <xf numFmtId="0" fontId="5" fillId="0" borderId="28" xfId="1" applyFont="1" applyBorder="1" applyAlignment="1">
      <alignment horizontal="center" vertical="center" wrapText="1"/>
    </xf>
    <xf numFmtId="0" fontId="5" fillId="0" borderId="29" xfId="1" applyFont="1" applyBorder="1" applyAlignment="1">
      <alignment horizontal="left" vertical="center" wrapText="1"/>
    </xf>
    <xf numFmtId="0" fontId="5" fillId="0" borderId="30" xfId="1" applyFont="1" applyBorder="1" applyAlignment="1">
      <alignment horizontal="center" vertical="center"/>
    </xf>
    <xf numFmtId="0" fontId="5" fillId="0" borderId="30" xfId="1" applyFont="1" applyBorder="1" applyAlignment="1">
      <alignment horizontal="left" vertical="center" wrapText="1"/>
    </xf>
    <xf numFmtId="0" fontId="5" fillId="3" borderId="31" xfId="1" applyFont="1" applyFill="1" applyBorder="1" applyAlignment="1">
      <alignment horizontal="center" vertical="center" wrapText="1"/>
    </xf>
    <xf numFmtId="0" fontId="5" fillId="0" borderId="28" xfId="1" applyFont="1" applyBorder="1" applyAlignment="1">
      <alignment horizontal="center" vertical="center"/>
    </xf>
    <xf numFmtId="0" fontId="5" fillId="0" borderId="32" xfId="1" applyFont="1" applyBorder="1" applyAlignment="1">
      <alignment horizontal="center" vertical="center"/>
    </xf>
    <xf numFmtId="0" fontId="5" fillId="0" borderId="27" xfId="1" applyFont="1" applyBorder="1" applyAlignment="1">
      <alignment horizontal="left" vertical="center" wrapText="1"/>
    </xf>
    <xf numFmtId="0" fontId="5" fillId="0" borderId="30" xfId="1" applyFont="1" applyBorder="1" applyAlignment="1">
      <alignment horizontal="center" vertical="center" wrapText="1"/>
    </xf>
    <xf numFmtId="0" fontId="5" fillId="4" borderId="33" xfId="1" applyFont="1" applyFill="1" applyBorder="1" applyAlignment="1">
      <alignment horizontal="center" vertical="center" wrapText="1"/>
    </xf>
    <xf numFmtId="0" fontId="5" fillId="0" borderId="10" xfId="1" applyFont="1" applyBorder="1" applyAlignment="1">
      <alignment horizontal="right" vertical="center"/>
    </xf>
    <xf numFmtId="0" fontId="5" fillId="0" borderId="13" xfId="1" applyFont="1" applyBorder="1" applyAlignment="1">
      <alignment horizontal="center" vertical="center" wrapText="1"/>
    </xf>
    <xf numFmtId="0" fontId="5" fillId="0" borderId="14" xfId="1" applyFont="1" applyBorder="1" applyAlignment="1">
      <alignment vertical="center" wrapText="1"/>
    </xf>
    <xf numFmtId="0" fontId="5" fillId="0" borderId="13" xfId="1" applyFont="1" applyBorder="1" applyAlignment="1">
      <alignment horizontal="left" vertical="center" wrapText="1"/>
    </xf>
    <xf numFmtId="0" fontId="5" fillId="3" borderId="11" xfId="1" applyFont="1" applyFill="1" applyBorder="1" applyAlignment="1">
      <alignment horizontal="center" vertical="center" wrapText="1"/>
    </xf>
    <xf numFmtId="0" fontId="5" fillId="0" borderId="14" xfId="1" applyFont="1" applyBorder="1" applyAlignment="1">
      <alignment horizontal="center" vertical="center" wrapText="1"/>
    </xf>
    <xf numFmtId="0" fontId="9" fillId="0" borderId="10" xfId="2" applyFont="1" applyFill="1" applyBorder="1" applyAlignment="1" applyProtection="1">
      <alignment horizontal="left" vertical="center" wrapText="1"/>
    </xf>
    <xf numFmtId="0" fontId="9" fillId="4" borderId="10" xfId="2" applyFont="1" applyFill="1" applyBorder="1" applyAlignment="1" applyProtection="1">
      <alignment horizontal="left" vertical="center" wrapText="1"/>
    </xf>
    <xf numFmtId="0" fontId="5" fillId="0" borderId="6" xfId="1" applyFont="1" applyBorder="1" applyAlignment="1">
      <alignment horizontal="center" vertical="center" wrapText="1"/>
    </xf>
    <xf numFmtId="0" fontId="5" fillId="0" borderId="34" xfId="1" applyFont="1" applyBorder="1" applyAlignment="1">
      <alignment vertical="center" wrapText="1"/>
    </xf>
    <xf numFmtId="0" fontId="5" fillId="0" borderId="35" xfId="1" applyFont="1" applyBorder="1" applyAlignment="1">
      <alignment horizontal="left" vertical="center" wrapText="1"/>
    </xf>
    <xf numFmtId="0" fontId="5" fillId="0" borderId="7" xfId="1" applyFont="1" applyBorder="1" applyAlignment="1">
      <alignment horizontal="left" vertical="center" wrapText="1"/>
    </xf>
    <xf numFmtId="0" fontId="5" fillId="0" borderId="5" xfId="1" applyFont="1" applyBorder="1" applyAlignment="1">
      <alignment horizontal="center" vertical="center"/>
    </xf>
    <xf numFmtId="0" fontId="5" fillId="0" borderId="5" xfId="1" applyFont="1" applyBorder="1" applyAlignment="1">
      <alignment horizontal="left" vertical="center" wrapText="1"/>
    </xf>
    <xf numFmtId="0" fontId="5" fillId="3" borderId="6" xfId="1"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4" xfId="1" applyFont="1" applyBorder="1" applyAlignment="1">
      <alignment horizontal="center" vertical="center" wrapText="1"/>
    </xf>
    <xf numFmtId="0" fontId="9" fillId="0" borderId="5" xfId="1" applyFont="1" applyBorder="1" applyAlignment="1">
      <alignment horizontal="left" vertical="center" wrapText="1"/>
    </xf>
    <xf numFmtId="0" fontId="5" fillId="4" borderId="5" xfId="1" applyFont="1" applyFill="1" applyBorder="1" applyAlignment="1">
      <alignment horizontal="left" vertical="center" wrapText="1"/>
    </xf>
    <xf numFmtId="0" fontId="5" fillId="4" borderId="15" xfId="1" applyFont="1" applyFill="1" applyBorder="1" applyAlignment="1">
      <alignment horizontal="left" vertical="center" wrapText="1"/>
    </xf>
    <xf numFmtId="0" fontId="9" fillId="4" borderId="15" xfId="2" applyFont="1" applyFill="1" applyBorder="1" applyAlignment="1" applyProtection="1">
      <alignment horizontal="left" vertical="center" wrapText="1"/>
    </xf>
    <xf numFmtId="0" fontId="5" fillId="0" borderId="18" xfId="1" applyFont="1" applyBorder="1" applyAlignment="1">
      <alignment horizontal="center" vertical="center"/>
    </xf>
    <xf numFmtId="0" fontId="5" fillId="0" borderId="17" xfId="1" applyFont="1" applyBorder="1" applyAlignment="1">
      <alignment horizontal="center" vertical="center"/>
    </xf>
    <xf numFmtId="0" fontId="9" fillId="4" borderId="19" xfId="2" applyFont="1" applyFill="1" applyBorder="1" applyAlignment="1" applyProtection="1">
      <alignment horizontal="left" vertical="center" wrapText="1"/>
    </xf>
    <xf numFmtId="0" fontId="5" fillId="0" borderId="20" xfId="1" applyFont="1" applyBorder="1" applyAlignment="1">
      <alignment horizontal="left" vertical="center" wrapText="1"/>
    </xf>
    <xf numFmtId="0" fontId="10" fillId="0" borderId="15" xfId="2" applyFont="1" applyBorder="1" applyAlignment="1" applyProtection="1">
      <alignment vertical="center" wrapText="1"/>
    </xf>
    <xf numFmtId="0" fontId="5" fillId="4" borderId="19" xfId="2" applyFont="1" applyFill="1" applyBorder="1" applyAlignment="1" applyProtection="1">
      <alignment vertical="center" wrapText="1"/>
    </xf>
    <xf numFmtId="0" fontId="5" fillId="0" borderId="0" xfId="1" applyFont="1" applyAlignment="1">
      <alignment vertical="center" wrapText="1"/>
    </xf>
    <xf numFmtId="0" fontId="13" fillId="0" borderId="15" xfId="2" applyFont="1" applyFill="1" applyBorder="1" applyAlignment="1" applyProtection="1">
      <alignment horizontal="left" vertical="center" wrapText="1"/>
    </xf>
    <xf numFmtId="0" fontId="10" fillId="0" borderId="0" xfId="2" applyFont="1" applyAlignment="1" applyProtection="1">
      <alignment vertical="center" wrapText="1"/>
    </xf>
    <xf numFmtId="0" fontId="14" fillId="0" borderId="15" xfId="1" applyFont="1" applyBorder="1" applyAlignment="1">
      <alignment horizontal="right" vertical="center"/>
    </xf>
    <xf numFmtId="0" fontId="14" fillId="0" borderId="15" xfId="1" applyFont="1" applyBorder="1" applyAlignment="1">
      <alignment horizontal="center" vertical="center" wrapText="1"/>
    </xf>
    <xf numFmtId="0" fontId="14" fillId="0" borderId="16" xfId="1" applyFont="1" applyBorder="1" applyAlignment="1">
      <alignment horizontal="center" vertical="center" wrapText="1"/>
    </xf>
    <xf numFmtId="0" fontId="14" fillId="0" borderId="17" xfId="1" applyFont="1" applyBorder="1" applyAlignment="1">
      <alignment vertical="center" wrapText="1"/>
    </xf>
    <xf numFmtId="0" fontId="14" fillId="0" borderId="18" xfId="1" applyFont="1" applyBorder="1" applyAlignment="1">
      <alignment horizontal="left" vertical="center" wrapText="1"/>
    </xf>
    <xf numFmtId="0" fontId="14" fillId="0" borderId="19" xfId="1" applyFont="1" applyBorder="1" applyAlignment="1">
      <alignment horizontal="left" vertical="center" wrapText="1"/>
    </xf>
    <xf numFmtId="0" fontId="14" fillId="0" borderId="15" xfId="1" applyFont="1" applyBorder="1" applyAlignment="1">
      <alignment horizontal="center" vertical="center"/>
    </xf>
    <xf numFmtId="0" fontId="14" fillId="0" borderId="15" xfId="1" applyFont="1" applyBorder="1" applyAlignment="1">
      <alignment horizontal="left" vertical="center" wrapText="1"/>
    </xf>
    <xf numFmtId="0" fontId="14" fillId="3" borderId="16" xfId="1" applyFont="1" applyFill="1" applyBorder="1" applyAlignment="1">
      <alignment horizontal="center" vertical="center" wrapText="1"/>
    </xf>
    <xf numFmtId="0" fontId="14" fillId="0" borderId="18" xfId="1" applyFont="1" applyBorder="1" applyAlignment="1">
      <alignment horizontal="center" vertical="center" wrapText="1"/>
    </xf>
    <xf numFmtId="0" fontId="14" fillId="0" borderId="17" xfId="1" applyFont="1" applyBorder="1" applyAlignment="1">
      <alignment horizontal="center" vertical="center" wrapText="1"/>
    </xf>
    <xf numFmtId="0" fontId="16" fillId="0" borderId="15" xfId="2" applyFont="1" applyFill="1" applyBorder="1" applyAlignment="1" applyProtection="1">
      <alignment horizontal="left" vertical="center" wrapText="1"/>
    </xf>
    <xf numFmtId="0" fontId="14" fillId="4" borderId="15" xfId="2" applyFont="1" applyFill="1" applyBorder="1" applyAlignment="1" applyProtection="1">
      <alignment horizontal="left" vertical="center" wrapText="1"/>
    </xf>
    <xf numFmtId="0" fontId="17" fillId="4" borderId="0" xfId="1" applyFont="1" applyFill="1">
      <alignment vertical="center"/>
    </xf>
    <xf numFmtId="0" fontId="18" fillId="0" borderId="15" xfId="1" applyFont="1" applyBorder="1" applyAlignment="1">
      <alignment horizontal="right" vertical="center"/>
    </xf>
    <xf numFmtId="0" fontId="18" fillId="0" borderId="15" xfId="1" applyFont="1" applyBorder="1" applyAlignment="1">
      <alignment horizontal="center" vertical="center" wrapText="1"/>
    </xf>
    <xf numFmtId="0" fontId="18" fillId="0" borderId="16" xfId="1" applyFont="1" applyBorder="1" applyAlignment="1">
      <alignment horizontal="center" vertical="center" wrapText="1"/>
    </xf>
    <xf numFmtId="0" fontId="18" fillId="0" borderId="17" xfId="1" applyFont="1" applyBorder="1" applyAlignment="1">
      <alignment vertical="center" wrapText="1"/>
    </xf>
    <xf numFmtId="0" fontId="18" fillId="0" borderId="36" xfId="1" applyFont="1" applyBorder="1" applyAlignment="1">
      <alignment horizontal="left" vertical="center" wrapText="1"/>
    </xf>
    <xf numFmtId="0" fontId="18" fillId="0" borderId="19" xfId="1" applyFont="1" applyBorder="1" applyAlignment="1">
      <alignment horizontal="left" vertical="center" wrapText="1"/>
    </xf>
    <xf numFmtId="0" fontId="18" fillId="0" borderId="15" xfId="1" applyFont="1" applyBorder="1" applyAlignment="1">
      <alignment horizontal="center" vertical="center"/>
    </xf>
    <xf numFmtId="0" fontId="14" fillId="0" borderId="20" xfId="1" applyFont="1" applyBorder="1" applyAlignment="1">
      <alignment horizontal="left" vertical="center" wrapText="1"/>
    </xf>
    <xf numFmtId="0" fontId="5" fillId="0" borderId="37" xfId="1" applyFont="1" applyBorder="1" applyAlignment="1">
      <alignment horizontal="center" vertical="center" wrapText="1"/>
    </xf>
    <xf numFmtId="0" fontId="18" fillId="0" borderId="15" xfId="1" applyFont="1" applyBorder="1" applyAlignment="1">
      <alignment horizontal="left" vertical="center" wrapText="1"/>
    </xf>
    <xf numFmtId="0" fontId="19" fillId="0" borderId="15" xfId="2" applyFont="1" applyFill="1" applyBorder="1" applyAlignment="1" applyProtection="1">
      <alignment horizontal="left" vertical="center" wrapText="1"/>
    </xf>
    <xf numFmtId="0" fontId="20" fillId="4" borderId="19" xfId="2" applyFont="1" applyFill="1" applyBorder="1" applyAlignment="1" applyProtection="1">
      <alignment horizontal="left" vertical="center" wrapText="1"/>
    </xf>
    <xf numFmtId="0" fontId="5" fillId="0" borderId="38" xfId="1" applyFont="1" applyBorder="1" applyAlignment="1">
      <alignment horizontal="right" vertical="center"/>
    </xf>
    <xf numFmtId="0" fontId="5" fillId="0" borderId="38" xfId="1" applyFont="1" applyBorder="1" applyAlignment="1">
      <alignment horizontal="center" vertical="center" wrapText="1"/>
    </xf>
    <xf numFmtId="0" fontId="5" fillId="0" borderId="39" xfId="1" applyFont="1" applyBorder="1" applyAlignment="1">
      <alignment vertical="center" wrapText="1"/>
    </xf>
    <xf numFmtId="0" fontId="5" fillId="0" borderId="36" xfId="1" applyFont="1" applyBorder="1" applyAlignment="1">
      <alignment horizontal="left" vertical="center" wrapText="1"/>
    </xf>
    <xf numFmtId="0" fontId="5" fillId="0" borderId="40" xfId="1" applyFont="1" applyBorder="1" applyAlignment="1">
      <alignment horizontal="left" vertical="center" wrapText="1"/>
    </xf>
    <xf numFmtId="0" fontId="5" fillId="0" borderId="38" xfId="1" applyFont="1" applyBorder="1" applyAlignment="1">
      <alignment horizontal="center" vertical="center"/>
    </xf>
    <xf numFmtId="0" fontId="5" fillId="0" borderId="38" xfId="1" applyFont="1" applyBorder="1" applyAlignment="1">
      <alignment horizontal="left" vertical="center" wrapText="1"/>
    </xf>
    <xf numFmtId="0" fontId="5" fillId="0" borderId="39" xfId="1" applyFont="1" applyBorder="1" applyAlignment="1">
      <alignment horizontal="center" vertical="center" wrapText="1"/>
    </xf>
    <xf numFmtId="0" fontId="9" fillId="0" borderId="38" xfId="2" applyFont="1" applyFill="1" applyBorder="1" applyAlignment="1" applyProtection="1">
      <alignment horizontal="left" vertical="center" wrapText="1"/>
    </xf>
    <xf numFmtId="0" fontId="5" fillId="0" borderId="41" xfId="1" applyFont="1" applyBorder="1" applyAlignment="1">
      <alignment horizontal="left" vertical="center" wrapText="1"/>
    </xf>
    <xf numFmtId="0" fontId="5" fillId="4" borderId="15" xfId="2" applyFont="1" applyFill="1" applyBorder="1" applyAlignment="1" applyProtection="1">
      <alignment horizontal="left" vertical="center" wrapText="1"/>
    </xf>
    <xf numFmtId="38" fontId="5" fillId="3" borderId="15" xfId="3" applyFont="1" applyFill="1" applyBorder="1" applyAlignment="1">
      <alignment horizontal="center" vertical="center" wrapText="1"/>
    </xf>
    <xf numFmtId="0" fontId="21" fillId="0" borderId="15" xfId="1" applyFont="1" applyBorder="1" applyAlignment="1">
      <alignment horizontal="left" vertical="center" wrapText="1"/>
    </xf>
    <xf numFmtId="0" fontId="21" fillId="0" borderId="10" xfId="2" applyFont="1" applyFill="1" applyBorder="1" applyAlignment="1" applyProtection="1">
      <alignment horizontal="left" vertical="center" wrapText="1"/>
    </xf>
    <xf numFmtId="38" fontId="5" fillId="3" borderId="16" xfId="3" applyFont="1" applyFill="1" applyBorder="1" applyAlignment="1">
      <alignment horizontal="center" vertical="center" wrapText="1"/>
    </xf>
    <xf numFmtId="0" fontId="22" fillId="0" borderId="15" xfId="2" applyFont="1" applyFill="1" applyBorder="1" applyAlignment="1" applyProtection="1">
      <alignment horizontal="left" vertical="center" wrapText="1"/>
    </xf>
    <xf numFmtId="0" fontId="21" fillId="4" borderId="10" xfId="2" applyFont="1" applyFill="1" applyBorder="1" applyAlignment="1" applyProtection="1">
      <alignment horizontal="left" vertical="center" wrapText="1"/>
    </xf>
    <xf numFmtId="0" fontId="5" fillId="0" borderId="10" xfId="1" applyFont="1" applyBorder="1" applyAlignment="1">
      <alignment horizontal="right" vertical="center" textRotation="255"/>
    </xf>
    <xf numFmtId="0" fontId="5" fillId="0" borderId="12" xfId="1" applyFont="1" applyBorder="1" applyAlignment="1">
      <alignment vertical="center" wrapText="1"/>
    </xf>
    <xf numFmtId="0" fontId="10" fillId="0" borderId="10" xfId="2" applyFont="1" applyFill="1" applyBorder="1" applyAlignment="1" applyProtection="1">
      <alignment horizontal="left" vertical="center" wrapText="1"/>
    </xf>
    <xf numFmtId="0" fontId="5" fillId="4" borderId="10" xfId="1" applyFont="1" applyFill="1" applyBorder="1" applyAlignment="1">
      <alignment horizontal="left" vertical="center" wrapText="1"/>
    </xf>
    <xf numFmtId="0" fontId="5" fillId="0" borderId="19" xfId="1" applyFont="1" applyBorder="1" applyAlignment="1">
      <alignment horizontal="center" vertical="center"/>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5" fillId="4" borderId="17" xfId="1" applyFont="1" applyFill="1" applyBorder="1" applyAlignment="1">
      <alignment vertical="center" wrapText="1"/>
    </xf>
    <xf numFmtId="0" fontId="5" fillId="4" borderId="18" xfId="1" applyFont="1" applyFill="1" applyBorder="1" applyAlignment="1">
      <alignment horizontal="left" vertical="center" wrapText="1"/>
    </xf>
    <xf numFmtId="0" fontId="5" fillId="4" borderId="19" xfId="1" applyFont="1" applyFill="1" applyBorder="1" applyAlignment="1">
      <alignment horizontal="left" vertical="center" wrapText="1"/>
    </xf>
    <xf numFmtId="0" fontId="5" fillId="4" borderId="19" xfId="1" applyFont="1" applyFill="1" applyBorder="1" applyAlignment="1">
      <alignment horizontal="center" vertical="center"/>
    </xf>
    <xf numFmtId="0" fontId="5" fillId="4" borderId="18" xfId="1" applyFont="1" applyFill="1" applyBorder="1" applyAlignment="1">
      <alignment horizontal="center" vertical="center"/>
    </xf>
    <xf numFmtId="0" fontId="5" fillId="4" borderId="17" xfId="1" applyFont="1" applyFill="1" applyBorder="1" applyAlignment="1">
      <alignment horizontal="center" vertical="center"/>
    </xf>
    <xf numFmtId="0" fontId="5" fillId="4" borderId="15" xfId="1" applyFont="1" applyFill="1" applyBorder="1" applyAlignment="1">
      <alignment horizontal="center" vertical="center"/>
    </xf>
    <xf numFmtId="0" fontId="10" fillId="4" borderId="15" xfId="2" applyFont="1" applyFill="1" applyBorder="1" applyAlignment="1" applyProtection="1">
      <alignment horizontal="left" vertical="center" wrapText="1"/>
    </xf>
    <xf numFmtId="0" fontId="23" fillId="4" borderId="15" xfId="1" applyFont="1" applyFill="1" applyBorder="1" applyAlignment="1">
      <alignment horizontal="left" vertical="center" wrapText="1"/>
    </xf>
    <xf numFmtId="0" fontId="5" fillId="0" borderId="15" xfId="1" applyFont="1" applyBorder="1" applyAlignment="1">
      <alignment vertical="center" wrapText="1"/>
    </xf>
    <xf numFmtId="0" fontId="5" fillId="0" borderId="15" xfId="2" applyFont="1" applyFill="1" applyBorder="1" applyAlignment="1" applyProtection="1">
      <alignment horizontal="left" vertical="center" wrapText="1"/>
    </xf>
    <xf numFmtId="0" fontId="5" fillId="0" borderId="12" xfId="1" applyFont="1" applyBorder="1" applyAlignment="1">
      <alignment horizontal="center" vertical="center" wrapText="1"/>
    </xf>
    <xf numFmtId="0" fontId="5" fillId="0" borderId="42" xfId="1" applyFont="1" applyBorder="1" applyAlignment="1">
      <alignment horizontal="center" vertical="center" wrapText="1"/>
    </xf>
    <xf numFmtId="0" fontId="24" fillId="4" borderId="0" xfId="1" applyFont="1" applyFill="1">
      <alignment vertical="center"/>
    </xf>
    <xf numFmtId="57" fontId="5" fillId="0" borderId="15" xfId="1" applyNumberFormat="1" applyFont="1" applyBorder="1" applyAlignment="1">
      <alignment horizontal="center" vertical="center"/>
    </xf>
    <xf numFmtId="0" fontId="25" fillId="4" borderId="0" xfId="1" applyFont="1" applyFill="1">
      <alignment vertical="center"/>
    </xf>
    <xf numFmtId="0" fontId="5" fillId="4" borderId="15" xfId="1" applyFont="1" applyFill="1" applyBorder="1" applyAlignment="1">
      <alignment horizontal="right" vertical="center"/>
    </xf>
    <xf numFmtId="0" fontId="5" fillId="4" borderId="18" xfId="1" applyFont="1" applyFill="1" applyBorder="1" applyAlignment="1">
      <alignment horizontal="center" vertical="center" wrapText="1"/>
    </xf>
    <xf numFmtId="0" fontId="5" fillId="4" borderId="17" xfId="1" applyFont="1" applyFill="1" applyBorder="1" applyAlignment="1">
      <alignment horizontal="center" vertical="center" wrapText="1"/>
    </xf>
    <xf numFmtId="0" fontId="26" fillId="0" borderId="0" xfId="2" applyFont="1" applyFill="1" applyAlignment="1" applyProtection="1">
      <alignment vertical="center" shrinkToFit="1"/>
    </xf>
    <xf numFmtId="0" fontId="27" fillId="6" borderId="15" xfId="2" applyFont="1" applyFill="1" applyBorder="1" applyAlignment="1" applyProtection="1">
      <alignment horizontal="left" vertical="center" wrapText="1"/>
    </xf>
    <xf numFmtId="0" fontId="28" fillId="0" borderId="15" xfId="2" applyFont="1" applyFill="1" applyBorder="1" applyAlignment="1" applyProtection="1">
      <alignment horizontal="left" vertical="center" wrapText="1"/>
    </xf>
    <xf numFmtId="0" fontId="10" fillId="6" borderId="15" xfId="2" applyFont="1" applyFill="1" applyBorder="1" applyAlignment="1" applyProtection="1">
      <alignment horizontal="left" vertical="center" wrapText="1"/>
    </xf>
    <xf numFmtId="0" fontId="25" fillId="0" borderId="15" xfId="1" applyFont="1" applyBorder="1" applyAlignment="1">
      <alignment vertical="center" shrinkToFit="1"/>
    </xf>
    <xf numFmtId="0" fontId="10" fillId="6" borderId="15" xfId="2" applyFont="1" applyFill="1" applyBorder="1" applyAlignment="1" applyProtection="1">
      <alignment vertical="center" wrapText="1"/>
    </xf>
    <xf numFmtId="0" fontId="5" fillId="4" borderId="0" xfId="1" applyFont="1" applyFill="1" applyAlignment="1">
      <alignment vertical="top"/>
    </xf>
    <xf numFmtId="0" fontId="10" fillId="0" borderId="42" xfId="2" applyFont="1" applyFill="1" applyBorder="1" applyAlignment="1" applyProtection="1">
      <alignment horizontal="center" vertical="center" wrapText="1"/>
    </xf>
    <xf numFmtId="0" fontId="5" fillId="4" borderId="10" xfId="1" applyFont="1" applyFill="1" applyBorder="1" applyAlignment="1">
      <alignment horizontal="center" vertical="center" wrapText="1"/>
    </xf>
    <xf numFmtId="0" fontId="5" fillId="0" borderId="11" xfId="1" applyFont="1" applyBorder="1" applyAlignment="1">
      <alignment horizontal="center" vertical="center" wrapText="1"/>
    </xf>
    <xf numFmtId="0" fontId="23" fillId="0" borderId="10" xfId="2" applyFont="1" applyFill="1" applyBorder="1" applyAlignment="1" applyProtection="1">
      <alignment horizontal="left" vertical="center" wrapText="1"/>
    </xf>
    <xf numFmtId="0" fontId="5" fillId="4" borderId="15" xfId="1" applyFont="1" applyFill="1" applyBorder="1" applyAlignment="1">
      <alignment vertical="center" wrapText="1"/>
    </xf>
    <xf numFmtId="0" fontId="8" fillId="0" borderId="15" xfId="2" applyFill="1" applyBorder="1" applyAlignment="1" applyProtection="1">
      <alignment horizontal="left" vertical="center" wrapText="1"/>
    </xf>
    <xf numFmtId="0" fontId="5" fillId="3" borderId="11" xfId="1" applyFont="1" applyFill="1" applyBorder="1" applyAlignment="1">
      <alignment horizontal="center" vertical="center"/>
    </xf>
    <xf numFmtId="0" fontId="9" fillId="0" borderId="10" xfId="1" applyFont="1" applyBorder="1" applyAlignment="1">
      <alignment horizontal="left" vertical="center" wrapText="1"/>
    </xf>
    <xf numFmtId="0" fontId="21" fillId="0" borderId="19" xfId="1" applyFont="1" applyBorder="1" applyAlignment="1">
      <alignment horizontal="left" vertical="center" wrapText="1"/>
    </xf>
    <xf numFmtId="0" fontId="21" fillId="4" borderId="15" xfId="1" applyFont="1" applyFill="1" applyBorder="1" applyAlignment="1">
      <alignment horizontal="left" vertical="center" wrapText="1"/>
    </xf>
    <xf numFmtId="0" fontId="5" fillId="4" borderId="7" xfId="1" applyFont="1" applyFill="1" applyBorder="1">
      <alignment vertical="center"/>
    </xf>
    <xf numFmtId="0" fontId="29" fillId="4" borderId="0" xfId="1" applyFont="1" applyFill="1">
      <alignment vertical="center"/>
    </xf>
    <xf numFmtId="0" fontId="9" fillId="4" borderId="15" xfId="1" applyFont="1" applyFill="1" applyBorder="1" applyAlignment="1">
      <alignment horizontal="left" vertical="center" wrapText="1"/>
    </xf>
    <xf numFmtId="0" fontId="5" fillId="0" borderId="10" xfId="1" applyFont="1" applyBorder="1" applyAlignment="1">
      <alignment horizontal="right" vertical="center" textRotation="255" shrinkToFit="1"/>
    </xf>
    <xf numFmtId="0" fontId="30" fillId="4" borderId="42" xfId="1" applyFont="1" applyFill="1" applyBorder="1" applyAlignment="1">
      <alignment horizontal="left" vertical="center" wrapText="1"/>
    </xf>
    <xf numFmtId="0" fontId="11" fillId="4" borderId="10" xfId="1" applyFont="1" applyFill="1" applyBorder="1" applyAlignment="1">
      <alignment vertical="center" wrapText="1"/>
    </xf>
    <xf numFmtId="0" fontId="20" fillId="3" borderId="16" xfId="1" applyFont="1" applyFill="1" applyBorder="1" applyAlignment="1">
      <alignment horizontal="center" vertical="center" wrapText="1"/>
    </xf>
    <xf numFmtId="0" fontId="20" fillId="0" borderId="18" xfId="1" applyFont="1" applyBorder="1" applyAlignment="1">
      <alignment horizontal="center" vertical="center" wrapText="1"/>
    </xf>
    <xf numFmtId="0" fontId="16" fillId="0" borderId="15" xfId="1" applyFont="1" applyBorder="1" applyAlignment="1">
      <alignment horizontal="left" vertical="center" wrapText="1"/>
    </xf>
    <xf numFmtId="0" fontId="14" fillId="4" borderId="15" xfId="1" applyFont="1" applyFill="1" applyBorder="1" applyAlignment="1">
      <alignment vertical="center" wrapText="1"/>
    </xf>
    <xf numFmtId="0" fontId="27" fillId="0" borderId="15" xfId="2" applyFont="1" applyFill="1" applyBorder="1" applyAlignment="1" applyProtection="1">
      <alignment horizontal="left" vertical="center" wrapText="1"/>
    </xf>
    <xf numFmtId="0" fontId="5" fillId="4" borderId="0" xfId="1" applyFont="1" applyFill="1">
      <alignment vertical="center"/>
    </xf>
    <xf numFmtId="0" fontId="14" fillId="4" borderId="0" xfId="1" applyFont="1" applyFill="1">
      <alignment vertical="center"/>
    </xf>
    <xf numFmtId="0" fontId="22" fillId="4" borderId="15" xfId="2" applyFont="1" applyFill="1" applyBorder="1" applyAlignment="1" applyProtection="1">
      <alignment horizontal="left" vertical="center" wrapText="1"/>
    </xf>
    <xf numFmtId="0" fontId="5" fillId="4" borderId="16" xfId="1" applyFont="1" applyFill="1" applyBorder="1" applyAlignment="1">
      <alignment horizontal="left" vertical="center" wrapText="1"/>
    </xf>
    <xf numFmtId="0" fontId="10" fillId="0" borderId="16" xfId="2" applyFont="1" applyFill="1" applyBorder="1" applyAlignment="1" applyProtection="1">
      <alignment vertical="center" wrapText="1"/>
    </xf>
    <xf numFmtId="0" fontId="5" fillId="4" borderId="15" xfId="2" applyFont="1" applyFill="1" applyBorder="1" applyAlignment="1" applyProtection="1">
      <alignment vertical="center" wrapText="1"/>
    </xf>
    <xf numFmtId="0" fontId="8" fillId="0" borderId="20" xfId="2" applyFill="1" applyBorder="1" applyAlignment="1" applyProtection="1">
      <alignment horizontal="left" vertical="center" wrapText="1"/>
    </xf>
    <xf numFmtId="0" fontId="5" fillId="0" borderId="15" xfId="4" applyFont="1" applyBorder="1" applyAlignment="1">
      <alignment horizontal="center" vertical="center" wrapText="1"/>
    </xf>
    <xf numFmtId="0" fontId="5" fillId="0" borderId="16" xfId="4" applyFont="1" applyBorder="1" applyAlignment="1">
      <alignment horizontal="center" vertical="center" wrapText="1"/>
    </xf>
    <xf numFmtId="0" fontId="5" fillId="0" borderId="17" xfId="4" applyFont="1" applyBorder="1" applyAlignment="1">
      <alignment vertical="center" wrapText="1"/>
    </xf>
    <xf numFmtId="0" fontId="5" fillId="0" borderId="18" xfId="4" applyFont="1" applyBorder="1" applyAlignment="1">
      <alignment horizontal="left" vertical="center" wrapText="1"/>
    </xf>
    <xf numFmtId="0" fontId="5" fillId="0" borderId="19" xfId="4" applyFont="1" applyBorder="1" applyAlignment="1">
      <alignment horizontal="left" vertical="center" wrapText="1"/>
    </xf>
    <xf numFmtId="0" fontId="5" fillId="0" borderId="15" xfId="4" applyFont="1" applyBorder="1" applyAlignment="1">
      <alignment horizontal="center" vertical="center"/>
    </xf>
    <xf numFmtId="0" fontId="5" fillId="0" borderId="15" xfId="4" applyFont="1" applyBorder="1" applyAlignment="1">
      <alignment horizontal="left" vertical="center" wrapText="1"/>
    </xf>
    <xf numFmtId="0" fontId="5" fillId="3" borderId="16" xfId="4" applyFont="1" applyFill="1" applyBorder="1" applyAlignment="1">
      <alignment horizontal="center" vertical="center" wrapText="1"/>
    </xf>
    <xf numFmtId="0" fontId="5" fillId="0" borderId="18" xfId="4" applyFont="1" applyBorder="1" applyAlignment="1">
      <alignment horizontal="center" vertical="center" wrapText="1"/>
    </xf>
    <xf numFmtId="0" fontId="5" fillId="0" borderId="17" xfId="4" applyFont="1" applyBorder="1" applyAlignment="1">
      <alignment horizontal="center" vertical="center" wrapText="1"/>
    </xf>
    <xf numFmtId="0" fontId="5" fillId="0" borderId="20" xfId="4" applyFont="1" applyBorder="1" applyAlignment="1">
      <alignment horizontal="left" vertical="center" wrapText="1"/>
    </xf>
    <xf numFmtId="0" fontId="9" fillId="0" borderId="10" xfId="4" applyFont="1" applyBorder="1" applyAlignment="1">
      <alignment horizontal="left" vertical="center" wrapText="1"/>
    </xf>
    <xf numFmtId="0" fontId="5" fillId="4" borderId="10" xfId="4" applyFont="1" applyFill="1" applyBorder="1" applyAlignment="1">
      <alignment horizontal="left" vertical="center" wrapText="1"/>
    </xf>
    <xf numFmtId="0" fontId="5" fillId="4" borderId="15" xfId="4" applyFont="1" applyFill="1" applyBorder="1" applyAlignment="1">
      <alignment horizontal="left" vertical="center" wrapText="1"/>
    </xf>
    <xf numFmtId="0" fontId="9" fillId="0" borderId="15" xfId="4" applyFont="1" applyBorder="1" applyAlignment="1">
      <alignment horizontal="left" vertical="center" wrapText="1"/>
    </xf>
    <xf numFmtId="176" fontId="9" fillId="0" borderId="15" xfId="2" applyNumberFormat="1" applyFont="1" applyFill="1" applyBorder="1" applyAlignment="1" applyProtection="1">
      <alignment horizontal="left" vertical="center" wrapText="1"/>
    </xf>
    <xf numFmtId="176" fontId="5" fillId="4" borderId="15" xfId="2" applyNumberFormat="1" applyFont="1" applyFill="1" applyBorder="1" applyAlignment="1" applyProtection="1">
      <alignment horizontal="left" vertical="center" wrapText="1"/>
    </xf>
    <xf numFmtId="0" fontId="10" fillId="0" borderId="42" xfId="2" applyFont="1" applyFill="1" applyBorder="1" applyAlignment="1" applyProtection="1">
      <alignment horizontal="left" vertical="center" wrapText="1"/>
    </xf>
    <xf numFmtId="0" fontId="5" fillId="0" borderId="19" xfId="1" applyFont="1" applyBorder="1" applyAlignment="1">
      <alignment horizontal="left" vertical="center"/>
    </xf>
    <xf numFmtId="0" fontId="5" fillId="0" borderId="10" xfId="1" applyFont="1" applyBorder="1" applyAlignment="1">
      <alignment horizontal="center" vertical="center" textRotation="255" shrinkToFit="1"/>
    </xf>
    <xf numFmtId="0" fontId="5" fillId="0" borderId="10" xfId="1" applyFont="1" applyBorder="1" applyAlignment="1">
      <alignment vertical="center" wrapText="1"/>
    </xf>
    <xf numFmtId="0" fontId="4" fillId="4" borderId="0" xfId="1" applyFont="1" applyFill="1" applyAlignment="1">
      <alignment horizontal="right" vertical="center"/>
    </xf>
    <xf numFmtId="0" fontId="5" fillId="0" borderId="42" xfId="1" applyFont="1" applyBorder="1" applyAlignment="1">
      <alignment horizontal="left" vertical="center" wrapText="1"/>
    </xf>
    <xf numFmtId="0" fontId="21" fillId="0" borderId="10" xfId="1" applyFont="1" applyBorder="1" applyAlignment="1">
      <alignment horizontal="left" vertical="center" wrapText="1"/>
    </xf>
    <xf numFmtId="0" fontId="4" fillId="0" borderId="42" xfId="2" applyFont="1" applyFill="1" applyBorder="1" applyAlignment="1" applyProtection="1">
      <alignment horizontal="center" vertical="center" wrapText="1"/>
    </xf>
    <xf numFmtId="0" fontId="4" fillId="0" borderId="0" xfId="1" applyFont="1" applyAlignment="1">
      <alignment horizontal="center" vertical="center"/>
    </xf>
    <xf numFmtId="0" fontId="4" fillId="4" borderId="0" xfId="1" applyFont="1" applyFill="1" applyAlignment="1">
      <alignment horizontal="center" vertical="center"/>
    </xf>
    <xf numFmtId="0" fontId="5" fillId="0" borderId="16" xfId="1" applyFont="1" applyBorder="1" applyAlignment="1">
      <alignment horizontal="center" vertical="center"/>
    </xf>
    <xf numFmtId="0" fontId="5" fillId="4" borderId="15" xfId="1" applyFont="1" applyFill="1" applyBorder="1" applyAlignment="1">
      <alignment horizontal="left" vertical="center"/>
    </xf>
    <xf numFmtId="0" fontId="23" fillId="4" borderId="10" xfId="1" applyFont="1" applyFill="1" applyBorder="1" applyAlignment="1">
      <alignment horizontal="left" vertical="center" wrapText="1"/>
    </xf>
    <xf numFmtId="0" fontId="5" fillId="0" borderId="15" xfId="1" applyFont="1" applyBorder="1">
      <alignment vertical="center"/>
    </xf>
    <xf numFmtId="0" fontId="14" fillId="0" borderId="10" xfId="1" applyFont="1" applyBorder="1" applyAlignment="1">
      <alignment horizontal="center" vertical="center"/>
    </xf>
    <xf numFmtId="0" fontId="14" fillId="0" borderId="10" xfId="1" applyFont="1" applyBorder="1" applyAlignment="1">
      <alignment horizontal="center" vertical="center" wrapText="1"/>
    </xf>
    <xf numFmtId="0" fontId="14" fillId="0" borderId="16" xfId="1" applyFont="1" applyBorder="1" applyAlignment="1">
      <alignment horizontal="center" vertical="center"/>
    </xf>
    <xf numFmtId="0" fontId="14" fillId="0" borderId="10" xfId="1" applyFont="1" applyBorder="1" applyAlignment="1">
      <alignment horizontal="left" vertical="center" wrapText="1"/>
    </xf>
    <xf numFmtId="0" fontId="14" fillId="3" borderId="11" xfId="1" applyFont="1" applyFill="1" applyBorder="1" applyAlignment="1">
      <alignment horizontal="center" vertical="center"/>
    </xf>
    <xf numFmtId="0" fontId="14" fillId="0" borderId="13" xfId="1" applyFont="1" applyBorder="1" applyAlignment="1">
      <alignment horizontal="center" vertical="center"/>
    </xf>
    <xf numFmtId="0" fontId="14" fillId="0" borderId="14" xfId="1" applyFont="1" applyBorder="1" applyAlignment="1">
      <alignment horizontal="center" vertical="center"/>
    </xf>
    <xf numFmtId="0" fontId="27" fillId="0" borderId="10" xfId="2" applyFont="1" applyFill="1" applyBorder="1" applyAlignment="1" applyProtection="1">
      <alignment horizontal="left" vertical="center" wrapText="1"/>
    </xf>
    <xf numFmtId="0" fontId="31" fillId="0" borderId="15" xfId="1" applyFont="1" applyBorder="1" applyAlignment="1">
      <alignment horizontal="center" vertical="center" wrapText="1"/>
    </xf>
    <xf numFmtId="0" fontId="32" fillId="0" borderId="17" xfId="1" applyFont="1" applyBorder="1" applyAlignment="1">
      <alignment vertical="center" wrapText="1"/>
    </xf>
    <xf numFmtId="0" fontId="14" fillId="0" borderId="18" xfId="1" applyFont="1" applyBorder="1" applyAlignment="1">
      <alignment horizontal="center" vertical="center"/>
    </xf>
    <xf numFmtId="0" fontId="14" fillId="0" borderId="17" xfId="1" applyFont="1" applyBorder="1" applyAlignment="1">
      <alignment horizontal="center" vertical="center"/>
    </xf>
    <xf numFmtId="0" fontId="31" fillId="0" borderId="15" xfId="1" applyFont="1" applyBorder="1" applyAlignment="1">
      <alignment horizontal="left" vertical="center" wrapText="1"/>
    </xf>
    <xf numFmtId="0" fontId="31" fillId="4" borderId="15" xfId="1" applyFont="1" applyFill="1" applyBorder="1" applyAlignment="1">
      <alignment horizontal="left" vertical="center" wrapText="1"/>
    </xf>
    <xf numFmtId="0" fontId="5" fillId="0" borderId="12" xfId="1" applyFont="1" applyBorder="1" applyAlignment="1">
      <alignment horizontal="center" vertical="center"/>
    </xf>
    <xf numFmtId="0" fontId="5" fillId="4" borderId="0" xfId="1" applyFont="1" applyFill="1" applyAlignment="1">
      <alignment horizontal="center" vertical="center" wrapText="1"/>
    </xf>
    <xf numFmtId="0" fontId="5" fillId="4" borderId="0" xfId="1" applyFont="1" applyFill="1" applyAlignment="1">
      <alignment horizontal="left" vertical="center" wrapText="1"/>
    </xf>
    <xf numFmtId="0" fontId="5" fillId="4" borderId="4" xfId="1" applyFont="1" applyFill="1" applyBorder="1" applyAlignment="1">
      <alignment horizontal="left" vertical="center" wrapText="1"/>
    </xf>
    <xf numFmtId="0" fontId="5" fillId="4" borderId="0" xfId="1" applyFont="1" applyFill="1" applyAlignment="1">
      <alignment horizontal="center" vertical="center"/>
    </xf>
    <xf numFmtId="0" fontId="5" fillId="0" borderId="0" xfId="1" applyFont="1" applyAlignment="1">
      <alignment horizontal="center" vertical="center"/>
    </xf>
    <xf numFmtId="0" fontId="5" fillId="4" borderId="0" xfId="1" applyFont="1" applyFill="1" applyAlignment="1">
      <alignment horizontal="left" vertical="top" wrapText="1"/>
    </xf>
    <xf numFmtId="0" fontId="5" fillId="4" borderId="45" xfId="1" applyFont="1" applyFill="1" applyBorder="1" applyAlignment="1">
      <alignment horizontal="center" vertical="center" wrapText="1"/>
    </xf>
    <xf numFmtId="0" fontId="5" fillId="4" borderId="46" xfId="1" applyFont="1" applyFill="1" applyBorder="1" applyAlignment="1">
      <alignment horizontal="center" vertical="center" wrapText="1"/>
    </xf>
    <xf numFmtId="0" fontId="35" fillId="4" borderId="53" xfId="1" applyFont="1" applyFill="1" applyBorder="1" applyAlignment="1">
      <alignment horizontal="center" vertical="center" wrapText="1"/>
    </xf>
    <xf numFmtId="0" fontId="35" fillId="4" borderId="54" xfId="1" applyFont="1" applyFill="1" applyBorder="1" applyAlignment="1">
      <alignment horizontal="center" vertical="center" wrapText="1"/>
    </xf>
    <xf numFmtId="0" fontId="35" fillId="4" borderId="49" xfId="1" applyFont="1" applyFill="1" applyBorder="1" applyAlignment="1">
      <alignment horizontal="center" vertical="center" wrapText="1"/>
    </xf>
    <xf numFmtId="0" fontId="35" fillId="4" borderId="0" xfId="1" applyFont="1" applyFill="1" applyAlignment="1">
      <alignment horizontal="center" vertical="center" wrapText="1"/>
    </xf>
    <xf numFmtId="0" fontId="4" fillId="4" borderId="0" xfId="1" applyFont="1" applyFill="1" applyAlignment="1">
      <alignment horizontal="center" vertical="center" wrapText="1"/>
    </xf>
    <xf numFmtId="0" fontId="36" fillId="4" borderId="0" xfId="1" applyFont="1" applyFill="1" applyAlignment="1">
      <alignment horizontal="center" vertical="center" wrapText="1"/>
    </xf>
    <xf numFmtId="0" fontId="4" fillId="0" borderId="55" xfId="1" applyFont="1" applyBorder="1" applyAlignment="1">
      <alignment horizontal="center" vertical="center"/>
    </xf>
    <xf numFmtId="0" fontId="4" fillId="4" borderId="56" xfId="1" applyFont="1" applyFill="1" applyBorder="1" applyAlignment="1">
      <alignment horizontal="center" vertical="center"/>
    </xf>
    <xf numFmtId="0" fontId="4" fillId="4" borderId="57" xfId="1" applyFont="1" applyFill="1" applyBorder="1" applyAlignment="1">
      <alignment horizontal="center" vertical="center"/>
    </xf>
    <xf numFmtId="0" fontId="35" fillId="4" borderId="59" xfId="1" applyFont="1" applyFill="1" applyBorder="1" applyAlignment="1">
      <alignment horizontal="center" vertical="center" wrapText="1"/>
    </xf>
    <xf numFmtId="0" fontId="35" fillId="4" borderId="60" xfId="1" applyFont="1" applyFill="1" applyBorder="1" applyAlignment="1">
      <alignment horizontal="center" vertical="center" wrapText="1"/>
    </xf>
    <xf numFmtId="0" fontId="37" fillId="4" borderId="0" xfId="1" applyFont="1" applyFill="1" applyAlignment="1">
      <alignment horizontal="center" vertical="center"/>
    </xf>
    <xf numFmtId="0" fontId="25" fillId="4" borderId="0" xfId="1" applyFont="1" applyFill="1" applyAlignment="1">
      <alignment horizontal="right" vertical="center" wrapText="1"/>
    </xf>
    <xf numFmtId="0" fontId="38" fillId="0" borderId="59" xfId="1" applyFont="1" applyBorder="1">
      <alignment vertical="center"/>
    </xf>
    <xf numFmtId="0" fontId="38" fillId="4" borderId="15" xfId="1" applyFont="1" applyFill="1" applyBorder="1">
      <alignment vertical="center"/>
    </xf>
    <xf numFmtId="0" fontId="38" fillId="4" borderId="61" xfId="1" applyFont="1" applyFill="1" applyBorder="1">
      <alignment vertical="center"/>
    </xf>
    <xf numFmtId="0" fontId="35" fillId="4" borderId="62" xfId="1" applyFont="1" applyFill="1" applyBorder="1" applyAlignment="1">
      <alignment horizontal="center" vertical="center" wrapText="1"/>
    </xf>
    <xf numFmtId="0" fontId="35" fillId="4" borderId="63" xfId="1" applyFont="1" applyFill="1" applyBorder="1" applyAlignment="1">
      <alignment horizontal="center" vertical="center" wrapText="1"/>
    </xf>
    <xf numFmtId="177" fontId="37" fillId="4" borderId="0" xfId="1" applyNumberFormat="1" applyFont="1" applyFill="1" applyAlignment="1">
      <alignment horizontal="center" vertical="center"/>
    </xf>
    <xf numFmtId="177" fontId="25" fillId="4" borderId="0" xfId="1" applyNumberFormat="1" applyFont="1" applyFill="1" applyAlignment="1">
      <alignment horizontal="right" vertical="center" wrapText="1"/>
    </xf>
    <xf numFmtId="177" fontId="38" fillId="0" borderId="64" xfId="1" applyNumberFormat="1" applyFont="1" applyBorder="1">
      <alignment vertical="center"/>
    </xf>
    <xf numFmtId="177" fontId="38" fillId="4" borderId="65" xfId="1" applyNumberFormat="1" applyFont="1" applyFill="1" applyBorder="1">
      <alignment vertical="center"/>
    </xf>
    <xf numFmtId="177" fontId="38" fillId="4" borderId="66" xfId="1" applyNumberFormat="1" applyFont="1" applyFill="1" applyBorder="1">
      <alignment vertical="center"/>
    </xf>
    <xf numFmtId="0" fontId="5" fillId="4" borderId="0" xfId="1" applyFont="1" applyFill="1" applyAlignment="1">
      <alignment vertical="top" wrapText="1"/>
    </xf>
    <xf numFmtId="0" fontId="35" fillId="4" borderId="70" xfId="1" applyFont="1" applyFill="1" applyBorder="1" applyAlignment="1">
      <alignment horizontal="center" vertical="center" wrapText="1"/>
    </xf>
    <xf numFmtId="0" fontId="4" fillId="4" borderId="52" xfId="1" applyFont="1" applyFill="1" applyBorder="1" applyAlignment="1">
      <alignment horizontal="center" vertical="center"/>
    </xf>
    <xf numFmtId="0" fontId="4" fillId="4" borderId="55" xfId="1" applyFont="1" applyFill="1" applyBorder="1" applyAlignment="1">
      <alignment horizontal="center" vertical="center"/>
    </xf>
    <xf numFmtId="0" fontId="4" fillId="4" borderId="59" xfId="1" applyFont="1" applyFill="1" applyBorder="1" applyAlignment="1">
      <alignment horizontal="center" vertical="center"/>
    </xf>
    <xf numFmtId="0" fontId="4" fillId="4" borderId="15" xfId="1" applyFont="1" applyFill="1" applyBorder="1" applyAlignment="1">
      <alignment horizontal="center" vertical="center"/>
    </xf>
    <xf numFmtId="0" fontId="4" fillId="4" borderId="5" xfId="1" applyFont="1" applyFill="1" applyBorder="1" applyAlignment="1">
      <alignment horizontal="center" vertical="center"/>
    </xf>
    <xf numFmtId="0" fontId="4" fillId="4" borderId="1" xfId="1" applyFont="1" applyFill="1" applyBorder="1" applyAlignment="1">
      <alignment horizontal="center" vertical="center"/>
    </xf>
    <xf numFmtId="0" fontId="4" fillId="4" borderId="62" xfId="1" applyFont="1" applyFill="1" applyBorder="1" applyAlignment="1">
      <alignment horizontal="center" vertical="center"/>
    </xf>
    <xf numFmtId="0" fontId="4" fillId="4" borderId="16" xfId="1" applyFont="1" applyFill="1" applyBorder="1" applyAlignment="1">
      <alignment horizontal="center" vertical="center"/>
    </xf>
    <xf numFmtId="0" fontId="39" fillId="2" borderId="10" xfId="1" applyFont="1" applyFill="1" applyBorder="1" applyAlignment="1">
      <alignment horizontal="center" vertical="center" wrapText="1"/>
    </xf>
    <xf numFmtId="0" fontId="39" fillId="0" borderId="15" xfId="1" applyFont="1" applyBorder="1" applyAlignment="1">
      <alignment horizontal="center" vertical="center" wrapText="1"/>
    </xf>
    <xf numFmtId="0" fontId="39" fillId="0" borderId="10" xfId="1" applyFont="1" applyBorder="1" applyAlignment="1">
      <alignment horizontal="center" vertical="center" wrapText="1"/>
    </xf>
    <xf numFmtId="0" fontId="39" fillId="0" borderId="27" xfId="1" applyFont="1" applyBorder="1" applyAlignment="1">
      <alignment horizontal="center" vertical="center" wrapText="1"/>
    </xf>
    <xf numFmtId="0" fontId="39" fillId="0" borderId="38" xfId="1" applyFont="1" applyBorder="1" applyAlignment="1">
      <alignment horizontal="center" vertical="center" wrapText="1"/>
    </xf>
    <xf numFmtId="0" fontId="39" fillId="4" borderId="38" xfId="1" applyFont="1" applyFill="1" applyBorder="1" applyAlignment="1">
      <alignment horizontal="center" vertical="center" wrapText="1"/>
    </xf>
    <xf numFmtId="0" fontId="39" fillId="4" borderId="15" xfId="1" applyFont="1" applyFill="1" applyBorder="1" applyAlignment="1">
      <alignment horizontal="center" vertical="center" wrapText="1"/>
    </xf>
    <xf numFmtId="0" fontId="39" fillId="0" borderId="20" xfId="1" applyFont="1" applyBorder="1" applyAlignment="1">
      <alignment horizontal="center" vertical="center" wrapText="1"/>
    </xf>
    <xf numFmtId="0" fontId="39" fillId="0" borderId="42" xfId="1" applyFont="1" applyBorder="1" applyAlignment="1">
      <alignment horizontal="center" vertical="center" wrapText="1"/>
    </xf>
    <xf numFmtId="0" fontId="39" fillId="0" borderId="15" xfId="4" applyFont="1" applyBorder="1" applyAlignment="1">
      <alignment horizontal="center" vertical="center" wrapText="1"/>
    </xf>
    <xf numFmtId="0" fontId="39" fillId="0" borderId="15" xfId="1" applyFont="1" applyBorder="1" applyAlignment="1">
      <alignment horizontal="center" vertical="center"/>
    </xf>
    <xf numFmtId="0" fontId="18" fillId="0" borderId="10" xfId="1" applyFont="1" applyBorder="1" applyAlignment="1">
      <alignment horizontal="center" vertical="center" wrapText="1"/>
    </xf>
    <xf numFmtId="0" fontId="40" fillId="0" borderId="15" xfId="1" applyFont="1" applyBorder="1" applyAlignment="1">
      <alignment horizontal="center" vertical="center" wrapText="1"/>
    </xf>
    <xf numFmtId="0" fontId="39" fillId="4" borderId="0" xfId="1" applyFont="1" applyFill="1" applyAlignment="1">
      <alignment horizontal="center" vertical="center" wrapText="1"/>
    </xf>
    <xf numFmtId="0" fontId="39" fillId="4" borderId="46" xfId="1" applyFont="1" applyFill="1" applyBorder="1" applyAlignment="1">
      <alignment horizontal="center" vertical="center" wrapText="1"/>
    </xf>
    <xf numFmtId="0" fontId="3" fillId="4" borderId="0" xfId="1" applyFill="1" applyAlignment="1">
      <alignment horizontal="center" vertical="center"/>
    </xf>
    <xf numFmtId="0" fontId="3" fillId="4" borderId="56" xfId="1" applyFill="1" applyBorder="1" applyAlignment="1">
      <alignment horizontal="center" vertical="center"/>
    </xf>
    <xf numFmtId="0" fontId="3" fillId="4" borderId="15" xfId="1" applyFill="1" applyBorder="1" applyAlignment="1">
      <alignment horizontal="center" vertical="center"/>
    </xf>
    <xf numFmtId="0" fontId="3" fillId="4" borderId="1" xfId="1" applyFill="1" applyBorder="1" applyAlignment="1">
      <alignment horizontal="center" vertical="center"/>
    </xf>
    <xf numFmtId="0" fontId="3" fillId="4" borderId="72" xfId="1" applyFill="1" applyBorder="1" applyAlignment="1">
      <alignment horizontal="center" vertical="center"/>
    </xf>
    <xf numFmtId="0" fontId="3" fillId="4" borderId="10" xfId="1" applyFill="1" applyBorder="1" applyAlignment="1">
      <alignment horizontal="center" vertical="center"/>
    </xf>
    <xf numFmtId="0" fontId="3" fillId="4" borderId="71" xfId="1" applyFill="1" applyBorder="1" applyAlignment="1">
      <alignment horizontal="center" vertical="center"/>
    </xf>
    <xf numFmtId="0" fontId="3" fillId="4" borderId="63" xfId="1" applyFill="1" applyBorder="1" applyAlignment="1">
      <alignment horizontal="center" vertical="center"/>
    </xf>
    <xf numFmtId="0" fontId="3" fillId="4" borderId="73" xfId="1" applyFill="1" applyBorder="1" applyAlignment="1">
      <alignment horizontal="center" vertical="center"/>
    </xf>
    <xf numFmtId="0" fontId="3" fillId="4" borderId="54" xfId="1" applyFill="1" applyBorder="1" applyAlignment="1">
      <alignment horizontal="center" vertical="center"/>
    </xf>
    <xf numFmtId="0" fontId="3" fillId="4" borderId="60" xfId="1" applyFill="1" applyBorder="1" applyAlignment="1">
      <alignment horizontal="center" vertical="center"/>
    </xf>
    <xf numFmtId="0" fontId="3" fillId="4" borderId="6" xfId="1" applyFill="1" applyBorder="1" applyAlignment="1">
      <alignment horizontal="center" vertical="center"/>
    </xf>
    <xf numFmtId="0" fontId="4" fillId="4" borderId="75" xfId="1" applyFont="1" applyFill="1" applyBorder="1" applyAlignment="1">
      <alignment horizontal="center" vertical="center"/>
    </xf>
    <xf numFmtId="0" fontId="4" fillId="4" borderId="72" xfId="1" applyFont="1" applyFill="1" applyBorder="1" applyAlignment="1">
      <alignment horizontal="center" vertical="center"/>
    </xf>
    <xf numFmtId="0" fontId="4" fillId="4" borderId="73" xfId="1" applyFont="1" applyFill="1" applyBorder="1" applyAlignment="1">
      <alignment horizontal="center" vertical="center"/>
    </xf>
    <xf numFmtId="0" fontId="3" fillId="4" borderId="76" xfId="1" applyFill="1" applyBorder="1" applyAlignment="1">
      <alignment horizontal="center" vertical="center"/>
    </xf>
    <xf numFmtId="0" fontId="3" fillId="4" borderId="74" xfId="1" applyFill="1" applyBorder="1" applyAlignment="1">
      <alignment horizontal="center" vertical="center"/>
    </xf>
    <xf numFmtId="0" fontId="3" fillId="4" borderId="75" xfId="1" applyFill="1" applyBorder="1" applyAlignment="1">
      <alignment horizontal="center" vertical="center"/>
    </xf>
    <xf numFmtId="0" fontId="4" fillId="4" borderId="10" xfId="1" applyFont="1" applyFill="1" applyBorder="1" applyAlignment="1">
      <alignment horizontal="center" vertical="center"/>
    </xf>
    <xf numFmtId="0" fontId="4" fillId="4" borderId="77" xfId="1" applyFont="1" applyFill="1" applyBorder="1">
      <alignment vertical="center"/>
    </xf>
    <xf numFmtId="0" fontId="42" fillId="4" borderId="69" xfId="1" applyFont="1" applyFill="1" applyBorder="1" applyAlignment="1">
      <alignment horizontal="center" vertical="center" wrapText="1"/>
    </xf>
    <xf numFmtId="0" fontId="10" fillId="0" borderId="20" xfId="2" applyFont="1" applyFill="1" applyBorder="1" applyAlignment="1" applyProtection="1">
      <alignmen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15" xfId="0" applyFont="1" applyBorder="1" applyAlignment="1">
      <alignment horizontal="center" vertical="center"/>
    </xf>
    <xf numFmtId="0" fontId="5" fillId="0" borderId="15" xfId="0" applyFont="1" applyBorder="1" applyAlignment="1">
      <alignment horizontal="left" vertical="center" wrapText="1"/>
    </xf>
    <xf numFmtId="0" fontId="5" fillId="3" borderId="16"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5" fillId="4" borderId="15" xfId="0" applyFont="1" applyFill="1" applyBorder="1" applyAlignment="1">
      <alignment horizontal="right" vertical="center"/>
    </xf>
    <xf numFmtId="0" fontId="39" fillId="4" borderId="15" xfId="0" applyFont="1" applyFill="1" applyBorder="1" applyAlignment="1">
      <alignment horizontal="center" vertical="center" wrapText="1"/>
    </xf>
    <xf numFmtId="0" fontId="39" fillId="0" borderId="15"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7" xfId="0" applyFont="1" applyBorder="1" applyAlignment="1">
      <alignment vertical="center" wrapText="1"/>
    </xf>
    <xf numFmtId="0" fontId="39" fillId="0" borderId="18" xfId="0" applyFont="1" applyBorder="1" applyAlignment="1">
      <alignment horizontal="left" vertical="center" wrapText="1"/>
    </xf>
    <xf numFmtId="0" fontId="39" fillId="0" borderId="19" xfId="0" applyFont="1" applyBorder="1" applyAlignment="1">
      <alignment horizontal="left" vertical="center" wrapText="1"/>
    </xf>
    <xf numFmtId="0" fontId="39" fillId="0" borderId="19" xfId="0" applyFont="1" applyBorder="1" applyAlignment="1">
      <alignment horizontal="center" vertical="center"/>
    </xf>
    <xf numFmtId="0" fontId="39" fillId="0" borderId="15" xfId="0" applyFont="1" applyBorder="1" applyAlignment="1">
      <alignment horizontal="left" vertical="center" wrapText="1"/>
    </xf>
    <xf numFmtId="0" fontId="39" fillId="3" borderId="16" xfId="0" applyFont="1" applyFill="1" applyBorder="1" applyAlignment="1">
      <alignment horizontal="center" vertical="center" wrapText="1"/>
    </xf>
    <xf numFmtId="0" fontId="39" fillId="0" borderId="18" xfId="0" applyFont="1" applyBorder="1" applyAlignment="1">
      <alignment horizontal="center" vertical="center"/>
    </xf>
    <xf numFmtId="0" fontId="39" fillId="0" borderId="17" xfId="0" applyFont="1" applyBorder="1" applyAlignment="1">
      <alignment horizontal="center" vertical="center"/>
    </xf>
    <xf numFmtId="0" fontId="43" fillId="0" borderId="15" xfId="0" applyFont="1" applyBorder="1" applyAlignment="1">
      <alignment horizontal="left" vertical="center" wrapText="1"/>
    </xf>
    <xf numFmtId="0" fontId="39" fillId="4" borderId="15" xfId="0" applyFont="1" applyFill="1" applyBorder="1" applyAlignment="1">
      <alignment horizontal="left" vertical="center" wrapText="1"/>
    </xf>
    <xf numFmtId="0" fontId="41" fillId="4" borderId="52" xfId="1" applyFont="1" applyFill="1" applyBorder="1" applyAlignment="1">
      <alignment horizontal="center" vertical="center" wrapText="1"/>
    </xf>
    <xf numFmtId="0" fontId="41" fillId="4" borderId="58" xfId="1" applyFont="1" applyFill="1" applyBorder="1" applyAlignment="1">
      <alignment horizontal="center" vertical="center" wrapText="1"/>
    </xf>
    <xf numFmtId="0" fontId="41" fillId="4" borderId="68"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33" fillId="7" borderId="43" xfId="1" applyFont="1" applyFill="1" applyBorder="1" applyAlignment="1">
      <alignment horizontal="center" vertical="center" textRotation="255"/>
    </xf>
    <xf numFmtId="0" fontId="33" fillId="7" borderId="44" xfId="1" applyFont="1" applyFill="1" applyBorder="1" applyAlignment="1">
      <alignment horizontal="center" vertical="center" textRotation="255"/>
    </xf>
    <xf numFmtId="0" fontId="33" fillId="7" borderId="49" xfId="1" applyFont="1" applyFill="1" applyBorder="1" applyAlignment="1">
      <alignment horizontal="center" vertical="center" textRotation="255"/>
    </xf>
    <xf numFmtId="0" fontId="33" fillId="7" borderId="50" xfId="1" applyFont="1" applyFill="1" applyBorder="1" applyAlignment="1">
      <alignment horizontal="center" vertical="center" textRotation="255"/>
    </xf>
    <xf numFmtId="0" fontId="33" fillId="7" borderId="67" xfId="1" applyFont="1" applyFill="1" applyBorder="1" applyAlignment="1">
      <alignment horizontal="center" vertical="center" textRotation="255"/>
    </xf>
    <xf numFmtId="0" fontId="33" fillId="7" borderId="66" xfId="1" applyFont="1" applyFill="1" applyBorder="1" applyAlignment="1">
      <alignment horizontal="center" vertical="center" textRotation="255"/>
    </xf>
    <xf numFmtId="0" fontId="5" fillId="4" borderId="47" xfId="1" applyFont="1" applyFill="1" applyBorder="1" applyAlignment="1">
      <alignment horizontal="center" vertical="center" wrapText="1"/>
    </xf>
    <xf numFmtId="0" fontId="5" fillId="4" borderId="48" xfId="1" applyFont="1" applyFill="1" applyBorder="1" applyAlignment="1">
      <alignment horizontal="center" vertical="center" wrapText="1"/>
    </xf>
    <xf numFmtId="0" fontId="5" fillId="4" borderId="49" xfId="1" applyFont="1" applyFill="1" applyBorder="1" applyAlignment="1">
      <alignment horizontal="center" vertical="center" wrapText="1"/>
    </xf>
    <xf numFmtId="0" fontId="5" fillId="4" borderId="0" xfId="1" applyFont="1" applyFill="1" applyAlignment="1">
      <alignment horizontal="center" vertical="center" wrapText="1"/>
    </xf>
    <xf numFmtId="0" fontId="4" fillId="4" borderId="47" xfId="1" applyFont="1" applyFill="1" applyBorder="1" applyAlignment="1">
      <alignment horizontal="center" vertical="center"/>
    </xf>
    <xf numFmtId="0" fontId="4" fillId="4" borderId="48" xfId="1" applyFont="1" applyFill="1" applyBorder="1" applyAlignment="1">
      <alignment horizontal="center" vertical="center"/>
    </xf>
    <xf numFmtId="0" fontId="4" fillId="4" borderId="46" xfId="1" applyFont="1" applyFill="1" applyBorder="1" applyAlignment="1">
      <alignment horizontal="center" vertical="center"/>
    </xf>
    <xf numFmtId="0" fontId="34" fillId="4" borderId="51" xfId="1" applyFont="1" applyFill="1" applyBorder="1" applyAlignment="1">
      <alignment horizontal="center" vertical="center" wrapText="1"/>
    </xf>
    <xf numFmtId="0" fontId="34" fillId="4" borderId="58" xfId="1" applyFont="1" applyFill="1" applyBorder="1" applyAlignment="1">
      <alignment horizontal="center" vertical="center" wrapText="1"/>
    </xf>
    <xf numFmtId="0" fontId="34" fillId="4" borderId="68" xfId="1" applyFont="1" applyFill="1" applyBorder="1" applyAlignment="1">
      <alignment horizontal="center" vertical="center" wrapText="1"/>
    </xf>
    <xf numFmtId="0" fontId="41" fillId="4" borderId="51" xfId="1" applyFont="1" applyFill="1" applyBorder="1" applyAlignment="1">
      <alignment horizontal="center" vertical="center" wrapText="1"/>
    </xf>
    <xf numFmtId="0" fontId="5" fillId="2" borderId="2" xfId="1" applyFont="1" applyFill="1" applyBorder="1" applyAlignment="1">
      <alignment horizontal="center" vertical="top" wrapText="1"/>
    </xf>
    <xf numFmtId="0" fontId="5" fillId="2" borderId="3" xfId="1" applyFont="1" applyFill="1" applyBorder="1" applyAlignment="1">
      <alignment horizontal="center" vertical="top" wrapText="1"/>
    </xf>
    <xf numFmtId="0" fontId="5" fillId="2" borderId="6" xfId="1" applyFont="1" applyFill="1" applyBorder="1" applyAlignment="1">
      <alignment horizontal="center" vertical="top" wrapText="1"/>
    </xf>
    <xf numFmtId="0" fontId="5" fillId="2" borderId="7" xfId="1" applyFont="1" applyFill="1" applyBorder="1" applyAlignment="1">
      <alignment horizontal="center" vertical="top" wrapText="1"/>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6" xfId="1" applyFont="1" applyFill="1" applyBorder="1" applyAlignment="1">
      <alignment horizontal="left" vertical="center" wrapText="1"/>
    </xf>
    <xf numFmtId="0" fontId="5" fillId="2" borderId="7" xfId="1" applyFont="1" applyFill="1" applyBorder="1" applyAlignment="1">
      <alignment horizontal="left" vertical="center" wrapText="1"/>
    </xf>
    <xf numFmtId="0" fontId="5" fillId="2" borderId="1"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7" xfId="1" applyFont="1" applyFill="1" applyBorder="1" applyAlignment="1">
      <alignment horizontal="center" vertical="center"/>
    </xf>
    <xf numFmtId="0" fontId="5" fillId="2" borderId="1" xfId="1" applyFont="1" applyFill="1" applyBorder="1" applyAlignment="1">
      <alignment horizontal="center"/>
    </xf>
    <xf numFmtId="0" fontId="5" fillId="2" borderId="5" xfId="1" applyFont="1" applyFill="1" applyBorder="1" applyAlignment="1">
      <alignment horizontal="center"/>
    </xf>
    <xf numFmtId="0" fontId="39" fillId="2" borderId="1" xfId="1" applyFont="1" applyFill="1" applyBorder="1" applyAlignment="1">
      <alignment horizontal="center" vertical="center" wrapText="1"/>
    </xf>
    <xf numFmtId="0" fontId="39" fillId="2" borderId="5" xfId="1" applyFont="1" applyFill="1" applyBorder="1" applyAlignment="1">
      <alignment horizontal="center" vertical="center" wrapText="1"/>
    </xf>
  </cellXfs>
  <cellStyles count="6">
    <cellStyle name="ハイパーリンク 2" xfId="2" xr:uid="{C4E8839E-B650-4F5C-9A79-B4B3A95064EF}"/>
    <cellStyle name="桁区切り 2 2 3 3" xfId="3" xr:uid="{94B5A68F-0B30-4322-B5DD-4D01DCF37CF9}"/>
    <cellStyle name="標準" xfId="0" builtinId="0"/>
    <cellStyle name="標準 2" xfId="1" xr:uid="{314C9404-33FA-4EDE-9504-3318142A5CB9}"/>
    <cellStyle name="標準 2 3 2 4 3" xfId="5" xr:uid="{E31BB0E7-7CDE-4E8D-B137-50B4F1F829A2}"/>
    <cellStyle name="標準 3" xfId="4" xr:uid="{21AD459B-4827-4D0B-A2E1-54BB82A15DEC}"/>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13804</xdr:colOff>
      <xdr:row>3</xdr:row>
      <xdr:rowOff>168733</xdr:rowOff>
    </xdr:from>
    <xdr:to>
      <xdr:col>8</xdr:col>
      <xdr:colOff>874971</xdr:colOff>
      <xdr:row>4</xdr:row>
      <xdr:rowOff>85725</xdr:rowOff>
    </xdr:to>
    <xdr:sp macro="" textlink="">
      <xdr:nvSpPr>
        <xdr:cNvPr id="2" name="テキスト ボックス 1">
          <a:extLst>
            <a:ext uri="{FF2B5EF4-FFF2-40B4-BE49-F238E27FC236}">
              <a16:creationId xmlns:a16="http://schemas.microsoft.com/office/drawing/2014/main" id="{12E2D2F1-C9FE-44DF-88EA-925B98A52B5C}"/>
            </a:ext>
          </a:extLst>
        </xdr:cNvPr>
        <xdr:cNvSpPr txBox="1"/>
      </xdr:nvSpPr>
      <xdr:spPr>
        <a:xfrm>
          <a:off x="4837264" y="671653"/>
          <a:ext cx="861167" cy="71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a:p>
          <a:r>
            <a:rPr kumimoji="1" lang="en-US" altLang="ja-JP" sz="900"/>
            <a:t>d</a:t>
          </a:r>
          <a:r>
            <a:rPr kumimoji="1" lang="en-US" altLang="ja-JP" sz="700"/>
            <a:t> </a:t>
          </a:r>
          <a:r>
            <a:rPr kumimoji="1" lang="ja-JP" altLang="en-US" sz="700"/>
            <a:t>：その他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pref.miyazaki.lg.jp/allmiyazaki/kanko/koryu/index.html" TargetMode="External"/><Relationship Id="rId21" Type="http://schemas.openxmlformats.org/officeDocument/2006/relationships/hyperlink" Target="https://www.investtokyo.metro.tokyo.lg.jp/jp/for_foreign/access2tokyo/" TargetMode="External"/><Relationship Id="rId42" Type="http://schemas.openxmlformats.org/officeDocument/2006/relationships/hyperlink" Target="https://www.sgpartners.jp/business/support/" TargetMode="External"/><Relationship Id="rId47" Type="http://schemas.openxmlformats.org/officeDocument/2006/relationships/hyperlink" Target="http://kobeport.cn/" TargetMode="External"/><Relationship Id="rId63" Type="http://schemas.openxmlformats.org/officeDocument/2006/relationships/hyperlink" Target="http://kumamoto-shanghai.com/" TargetMode="External"/><Relationship Id="rId68" Type="http://schemas.openxmlformats.org/officeDocument/2006/relationships/hyperlink" Target="http://localhost/" TargetMode="External"/><Relationship Id="rId84" Type="http://schemas.openxmlformats.org/officeDocument/2006/relationships/hyperlink" Target="http://www.pref.nagasaki.jp/bunrui/shigoto-sangyo/sangyoshien/kaigai/tounan-support/" TargetMode="External"/><Relationship Id="rId89" Type="http://schemas.openxmlformats.org/officeDocument/2006/relationships/hyperlink" Target="http://www.hamamatsu-desk.info/" TargetMode="External"/><Relationship Id="rId16" Type="http://schemas.openxmlformats.org/officeDocument/2006/relationships/hyperlink" Target="http://niigata.stars.ne.jp/" TargetMode="External"/><Relationship Id="rId107" Type="http://schemas.openxmlformats.org/officeDocument/2006/relationships/printerSettings" Target="../printerSettings/printerSettings1.bin"/><Relationship Id="rId11" Type="http://schemas.openxmlformats.org/officeDocument/2006/relationships/hyperlink" Target="http://www.pref.aichi.jp/ricchitsusho/gaikoku/center.html" TargetMode="External"/><Relationship Id="rId32" Type="http://schemas.openxmlformats.org/officeDocument/2006/relationships/hyperlink" Target="http://okinawa-ric.jp/kaigai/" TargetMode="External"/><Relationship Id="rId37" Type="http://schemas.openxmlformats.org/officeDocument/2006/relationships/hyperlink" Target="http://www.niigata-dalian.com/" TargetMode="External"/><Relationship Id="rId53" Type="http://schemas.openxmlformats.org/officeDocument/2006/relationships/hyperlink" Target="http://www.hamamatsu-desk.info/" TargetMode="External"/><Relationship Id="rId58" Type="http://schemas.openxmlformats.org/officeDocument/2006/relationships/hyperlink" Target="http://www.hamamatsu-desk.info/" TargetMode="External"/><Relationship Id="rId74" Type="http://schemas.openxmlformats.org/officeDocument/2006/relationships/hyperlink" Target="http://osaka-sh.com.cn/" TargetMode="External"/><Relationship Id="rId79" Type="http://schemas.openxmlformats.org/officeDocument/2006/relationships/hyperlink" Target="http://gunmash.cn/" TargetMode="External"/><Relationship Id="rId102" Type="http://schemas.openxmlformats.org/officeDocument/2006/relationships/hyperlink" Target="https://www.hyogoeurope.net/" TargetMode="External"/><Relationship Id="rId5" Type="http://schemas.openxmlformats.org/officeDocument/2006/relationships/hyperlink" Target="http://www.beautifuljapan.or.kr/" TargetMode="External"/><Relationship Id="rId90" Type="http://schemas.openxmlformats.org/officeDocument/2006/relationships/hyperlink" Target="http://www.hamamatsu-desk.info/" TargetMode="External"/><Relationship Id="rId95" Type="http://schemas.openxmlformats.org/officeDocument/2006/relationships/hyperlink" Target="http://www.hamamatsu-desk.info/" TargetMode="External"/><Relationship Id="rId22" Type="http://schemas.openxmlformats.org/officeDocument/2006/relationships/hyperlink" Target="http://www.shizuokash.com/" TargetMode="External"/><Relationship Id="rId27" Type="http://schemas.openxmlformats.org/officeDocument/2006/relationships/hyperlink" Target="http://okinawa-ric.jp/kaigai/beijing/" TargetMode="External"/><Relationship Id="rId43" Type="http://schemas.openxmlformats.org/officeDocument/2006/relationships/hyperlink" Target="http://www.beautifuljapan.or.kr/" TargetMode="External"/><Relationship Id="rId48" Type="http://schemas.openxmlformats.org/officeDocument/2006/relationships/hyperlink" Target="https://www.pref.miyagi.jp/soshiki/kokusaibiz/r4asean-riyouhouhou.html" TargetMode="External"/><Relationship Id="rId64" Type="http://schemas.openxmlformats.org/officeDocument/2006/relationships/hyperlink" Target="http://www.saitama-j.or.jp/vietnam-sd/" TargetMode="External"/><Relationship Id="rId69" Type="http://schemas.openxmlformats.org/officeDocument/2006/relationships/hyperlink" Target="http://www.city.sapporo.jp/keizai/tradeinfo/taiwan/coordinate.html" TargetMode="External"/><Relationship Id="rId80" Type="http://schemas.openxmlformats.org/officeDocument/2006/relationships/hyperlink" Target="http://www.hyogobtc.com.hk/" TargetMode="External"/><Relationship Id="rId85" Type="http://schemas.openxmlformats.org/officeDocument/2006/relationships/hyperlink" Target="http://kyodai.vn/" TargetMode="External"/><Relationship Id="rId12" Type="http://schemas.openxmlformats.org/officeDocument/2006/relationships/hyperlink" Target="http://www.pref.aichi.jp/soshiki/ricchitsusho/aichidesk-india.html" TargetMode="External"/><Relationship Id="rId17" Type="http://schemas.openxmlformats.org/officeDocument/2006/relationships/hyperlink" Target="http://www.tho.tokyo-trade-center.or.jp/jp/" TargetMode="External"/><Relationship Id="rId33" Type="http://schemas.openxmlformats.org/officeDocument/2006/relationships/hyperlink" Target="http://www.pref.okinawa.jp/site/chijiko/kichitai/washington.html" TargetMode="External"/><Relationship Id="rId38" Type="http://schemas.openxmlformats.org/officeDocument/2006/relationships/hyperlink" Target="http://www.pref.miyazaki.lg.jp/allmiyazaki/kanko/koryu/index.html" TargetMode="External"/><Relationship Id="rId59" Type="http://schemas.openxmlformats.org/officeDocument/2006/relationships/hyperlink" Target="http://www.kumamoto-shanghai.cn/" TargetMode="External"/><Relationship Id="rId103" Type="http://schemas.openxmlformats.org/officeDocument/2006/relationships/hyperlink" Target="https://www.investtokyo.metro.tokyo.lg.jp/jp/for_foreign/access2tokyo/" TargetMode="External"/><Relationship Id="rId108" Type="http://schemas.openxmlformats.org/officeDocument/2006/relationships/drawing" Target="../drawings/drawing1.xml"/><Relationship Id="rId54" Type="http://schemas.openxmlformats.org/officeDocument/2006/relationships/hyperlink" Target="http://www.hamamatsu-desk.info/" TargetMode="External"/><Relationship Id="rId70" Type="http://schemas.openxmlformats.org/officeDocument/2006/relationships/hyperlink" Target="http://www.pref.okayama.jp/page/detail-57920.html" TargetMode="External"/><Relationship Id="rId75" Type="http://schemas.openxmlformats.org/officeDocument/2006/relationships/hyperlink" Target="https://www.obda.or.jp/jigyo/ibo/overseas.html" TargetMode="External"/><Relationship Id="rId91" Type="http://schemas.openxmlformats.org/officeDocument/2006/relationships/hyperlink" Target="http://www.hamamatsu-desk.info/" TargetMode="External"/><Relationship Id="rId96" Type="http://schemas.openxmlformats.org/officeDocument/2006/relationships/hyperlink" Target="https://businessyokohama.com/" TargetMode="External"/><Relationship Id="rId1" Type="http://schemas.openxmlformats.org/officeDocument/2006/relationships/hyperlink" Target="http://www.pref-oita-shanghai.cn/" TargetMode="External"/><Relationship Id="rId6" Type="http://schemas.openxmlformats.org/officeDocument/2006/relationships/hyperlink" Target="http://www.pref.ishikawa.lg.jp/syoko/kaigai/shanghai.html" TargetMode="External"/><Relationship Id="rId15" Type="http://schemas.openxmlformats.org/officeDocument/2006/relationships/hyperlink" Target="http://www.pref.saga.lg.jp/kiji0036349/index.html" TargetMode="External"/><Relationship Id="rId23" Type="http://schemas.openxmlformats.org/officeDocument/2006/relationships/hyperlink" Target="http://shizuokaseoul.com/" TargetMode="External"/><Relationship Id="rId28" Type="http://schemas.openxmlformats.org/officeDocument/2006/relationships/hyperlink" Target="http://okinawa-ric.jp/kaigai/hongkong/" TargetMode="External"/><Relationship Id="rId36" Type="http://schemas.openxmlformats.org/officeDocument/2006/relationships/hyperlink" Target="http://www.niigata.or.kr/" TargetMode="External"/><Relationship Id="rId49" Type="http://schemas.openxmlformats.org/officeDocument/2006/relationships/hyperlink" Target="https://www.pref.miyagi.jp/soshiki/kokusaibiz/r4asean-riyouhouhou.html" TargetMode="External"/><Relationship Id="rId57" Type="http://schemas.openxmlformats.org/officeDocument/2006/relationships/hyperlink" Target="http://www.hamamatsu-desk.info/" TargetMode="External"/><Relationship Id="rId106" Type="http://schemas.openxmlformats.org/officeDocument/2006/relationships/hyperlink" Target="http://www.jatcontents.com/" TargetMode="External"/><Relationship Id="rId10" Type="http://schemas.openxmlformats.org/officeDocument/2006/relationships/hyperlink" Target="https://www.pref.aichi.jp/soshiki/ricchitsusho/0000049161.html" TargetMode="External"/><Relationship Id="rId31" Type="http://schemas.openxmlformats.org/officeDocument/2006/relationships/hyperlink" Target="http://okinawa-ric.jp/kaigai/" TargetMode="External"/><Relationship Id="rId44" Type="http://schemas.openxmlformats.org/officeDocument/2006/relationships/hyperlink" Target="https://www.pref.fukui.lg.jp/doc/kokusai/economy/shanhai-center.html" TargetMode="External"/><Relationship Id="rId52" Type="http://schemas.openxmlformats.org/officeDocument/2006/relationships/hyperlink" Target="http://www.pref.shimane.lg.jp/industry/enterprise/shien/kaigai/support_office.html" TargetMode="External"/><Relationship Id="rId60" Type="http://schemas.openxmlformats.org/officeDocument/2006/relationships/hyperlink" Target="http://www.idec.or.jp/shanghai/" TargetMode="External"/><Relationship Id="rId65" Type="http://schemas.openxmlformats.org/officeDocument/2006/relationships/hyperlink" Target="http://www.saitama-j.or.jp/thai-sd/" TargetMode="External"/><Relationship Id="rId73" Type="http://schemas.openxmlformats.org/officeDocument/2006/relationships/hyperlink" Target="http://www.pref.okayama.jp/page/detail-57920.html" TargetMode="External"/><Relationship Id="rId78" Type="http://schemas.openxmlformats.org/officeDocument/2006/relationships/hyperlink" Target="https://www.obda.or.jp/jigyo/ibo/overseas.html" TargetMode="External"/><Relationship Id="rId81" Type="http://schemas.openxmlformats.org/officeDocument/2006/relationships/hyperlink" Target="http://seoul-nagasaki.com/" TargetMode="External"/><Relationship Id="rId86" Type="http://schemas.openxmlformats.org/officeDocument/2006/relationships/hyperlink" Target="http://www.city.wakkanai.hokkaido.jp/sangyo/saharin/jimusho/" TargetMode="External"/><Relationship Id="rId94" Type="http://schemas.openxmlformats.org/officeDocument/2006/relationships/hyperlink" Target="http://www.hamamatsu-desk.info/" TargetMode="External"/><Relationship Id="rId99" Type="http://schemas.openxmlformats.org/officeDocument/2006/relationships/hyperlink" Target="https://www.kpta.or.jp/supporter/index.html" TargetMode="External"/><Relationship Id="rId101" Type="http://schemas.openxmlformats.org/officeDocument/2006/relationships/hyperlink" Target="http://www.hyogobcc.org/" TargetMode="External"/><Relationship Id="rId4" Type="http://schemas.openxmlformats.org/officeDocument/2006/relationships/hyperlink" Target="http://www.tsushima-busan.or.kr/" TargetMode="External"/><Relationship Id="rId9" Type="http://schemas.openxmlformats.org/officeDocument/2006/relationships/hyperlink" Target="https://www.pref.aichi.jp/soshiki/ricchitsusho/0000049163.html" TargetMode="External"/><Relationship Id="rId13" Type="http://schemas.openxmlformats.org/officeDocument/2006/relationships/hyperlink" Target="https://www.pref.aichi.jp/soshiki/ricchitsusho/indonesiasupportdesk.html" TargetMode="External"/><Relationship Id="rId18" Type="http://schemas.openxmlformats.org/officeDocument/2006/relationships/hyperlink" Target="https://www.startup-support.metro.tokyo.lg.jp/for_foreign/bdct_hongkong/jp/" TargetMode="External"/><Relationship Id="rId39" Type="http://schemas.openxmlformats.org/officeDocument/2006/relationships/hyperlink" Target="https://www.fukushima-cn.com/" TargetMode="External"/><Relationship Id="rId109" Type="http://schemas.openxmlformats.org/officeDocument/2006/relationships/vmlDrawing" Target="../drawings/vmlDrawing1.vml"/><Relationship Id="rId34" Type="http://schemas.openxmlformats.org/officeDocument/2006/relationships/hyperlink" Target="https://www.pref.kagawa.lg.jp/sangyo/kaigai/03.html" TargetMode="External"/><Relationship Id="rId50" Type="http://schemas.openxmlformats.org/officeDocument/2006/relationships/hyperlink" Target="https://japan-miyagi.jp/seoul" TargetMode="External"/><Relationship Id="rId55" Type="http://schemas.openxmlformats.org/officeDocument/2006/relationships/hyperlink" Target="http://www.hamamatsu-desk.info/" TargetMode="External"/><Relationship Id="rId76" Type="http://schemas.openxmlformats.org/officeDocument/2006/relationships/hyperlink" Target="https://www.obda.or.jp/jigyo/ibo/overseas.html" TargetMode="External"/><Relationship Id="rId97" Type="http://schemas.openxmlformats.org/officeDocument/2006/relationships/hyperlink" Target="http://www.yokohama-city.de/" TargetMode="External"/><Relationship Id="rId104" Type="http://schemas.openxmlformats.org/officeDocument/2006/relationships/hyperlink" Target="https://www.investtokyo.metro.tokyo.lg.jp/jp/for_foreign/access2tokyo/" TargetMode="External"/><Relationship Id="rId7" Type="http://schemas.openxmlformats.org/officeDocument/2006/relationships/hyperlink" Target="http://www.pref.ishikawa.lg.jp/syoko/kaigai/singapore.html" TargetMode="External"/><Relationship Id="rId71" Type="http://schemas.openxmlformats.org/officeDocument/2006/relationships/hyperlink" Target="http://www.pref.okayama.jp/page/detail-57920.html" TargetMode="External"/><Relationship Id="rId92" Type="http://schemas.openxmlformats.org/officeDocument/2006/relationships/hyperlink" Target="http://www.hamamatsu-desk.info/" TargetMode="External"/><Relationship Id="rId2" Type="http://schemas.openxmlformats.org/officeDocument/2006/relationships/hyperlink" Target="http://www.osaka-sh.com.cn/" TargetMode="External"/><Relationship Id="rId29" Type="http://schemas.openxmlformats.org/officeDocument/2006/relationships/hyperlink" Target="http://okinawa-ric.jp/kaigai/shanghai/" TargetMode="External"/><Relationship Id="rId24" Type="http://schemas.openxmlformats.org/officeDocument/2006/relationships/hyperlink" Target="https://www.shizuoka.sg/" TargetMode="External"/><Relationship Id="rId40" Type="http://schemas.openxmlformats.org/officeDocument/2006/relationships/hyperlink" Target="https://www.kpta.or.jp/supporter/index.html" TargetMode="External"/><Relationship Id="rId45" Type="http://schemas.openxmlformats.org/officeDocument/2006/relationships/hyperlink" Target="http://www.pref.tottori.lg.jp/224133.htm" TargetMode="External"/><Relationship Id="rId66" Type="http://schemas.openxmlformats.org/officeDocument/2006/relationships/hyperlink" Target="http://www.beautifuljapan.or.kr/" TargetMode="External"/><Relationship Id="rId87" Type="http://schemas.openxmlformats.org/officeDocument/2006/relationships/hyperlink" Target="https://global.kobe-investment.jp/english/euro-office.php" TargetMode="External"/><Relationship Id="rId61" Type="http://schemas.openxmlformats.org/officeDocument/2006/relationships/hyperlink" Target="https://businessyokohama.com/" TargetMode="External"/><Relationship Id="rId82" Type="http://schemas.openxmlformats.org/officeDocument/2006/relationships/hyperlink" Target="http://www.shnagasaki.com.cn/" TargetMode="External"/><Relationship Id="rId19" Type="http://schemas.openxmlformats.org/officeDocument/2006/relationships/hyperlink" Target="https://www.tokyo-kosha.or.jp/TTC/support/indonesia.html" TargetMode="External"/><Relationship Id="rId14" Type="http://schemas.openxmlformats.org/officeDocument/2006/relationships/hyperlink" Target="http://www.dedao-tokushima.com/jp/" TargetMode="External"/><Relationship Id="rId30" Type="http://schemas.openxmlformats.org/officeDocument/2006/relationships/hyperlink" Target="http://okinawa-ric.jp/kaigai/taipei/" TargetMode="External"/><Relationship Id="rId35" Type="http://schemas.openxmlformats.org/officeDocument/2006/relationships/hyperlink" Target="http://www.yamagata-harbin.cn/" TargetMode="External"/><Relationship Id="rId56" Type="http://schemas.openxmlformats.org/officeDocument/2006/relationships/hyperlink" Target="http://www.hamamatsu-desk.info/" TargetMode="External"/><Relationship Id="rId77" Type="http://schemas.openxmlformats.org/officeDocument/2006/relationships/hyperlink" Target="https://www.obda.or.jp/jigyo/ibo/overseas.html" TargetMode="External"/><Relationship Id="rId100" Type="http://schemas.openxmlformats.org/officeDocument/2006/relationships/hyperlink" Target="https://www.kpta.or.jp/supporter/index.html" TargetMode="External"/><Relationship Id="rId105" Type="http://schemas.openxmlformats.org/officeDocument/2006/relationships/hyperlink" Target="http://www.pref.hokkaido.lg.jp/ss/tsk/russia/russia/r-yuzhno/jimusho_index.htm" TargetMode="External"/><Relationship Id="rId8" Type="http://schemas.openxmlformats.org/officeDocument/2006/relationships/hyperlink" Target="http://www.pref.aichi.jp/ricchitsusho/gaikoku/center.html" TargetMode="External"/><Relationship Id="rId51" Type="http://schemas.openxmlformats.org/officeDocument/2006/relationships/hyperlink" Target="https://japan-miyagi.jp/dalian" TargetMode="External"/><Relationship Id="rId72" Type="http://schemas.openxmlformats.org/officeDocument/2006/relationships/hyperlink" Target="http://www.pref.okayama.jp/page/detail-57920.html" TargetMode="External"/><Relationship Id="rId93" Type="http://schemas.openxmlformats.org/officeDocument/2006/relationships/hyperlink" Target="http://www.hamamatsu-desk.info/" TargetMode="External"/><Relationship Id="rId98" Type="http://schemas.openxmlformats.org/officeDocument/2006/relationships/hyperlink" Target="https://www.kpta.or.jp/supporter/index.html" TargetMode="External"/><Relationship Id="rId3" Type="http://schemas.openxmlformats.org/officeDocument/2006/relationships/hyperlink" Target="http://blog.naver.com/ejchappy" TargetMode="External"/><Relationship Id="rId25" Type="http://schemas.openxmlformats.org/officeDocument/2006/relationships/hyperlink" Target="http://www.pref.miyazaki.lg.jp/allmiyazaki/kanko/koryu/index.html" TargetMode="External"/><Relationship Id="rId46" Type="http://schemas.openxmlformats.org/officeDocument/2006/relationships/hyperlink" Target="http://www.tj-kobe.org/ja/" TargetMode="External"/><Relationship Id="rId67" Type="http://schemas.openxmlformats.org/officeDocument/2006/relationships/hyperlink" Target="https://www.pref.hiroshima.lg.jp/soshiki/76/shisenjimusyo-annai.html" TargetMode="External"/><Relationship Id="rId20" Type="http://schemas.openxmlformats.org/officeDocument/2006/relationships/hyperlink" Target="https://www.tokyo-kosha.or.jp/TTC/support/vietnam.html" TargetMode="External"/><Relationship Id="rId41" Type="http://schemas.openxmlformats.org/officeDocument/2006/relationships/hyperlink" Target="http://www.tic-toyama.or.jp/dalian/" TargetMode="External"/><Relationship Id="rId62" Type="http://schemas.openxmlformats.org/officeDocument/2006/relationships/hyperlink" Target="http://www.kfta.or.jp/kaigai-1.html" TargetMode="External"/><Relationship Id="rId83" Type="http://schemas.openxmlformats.org/officeDocument/2006/relationships/hyperlink" Target="http://www.pref.nagasaki.jp/bunrui/shigoto-sangyo/sangyoshien/kaigai/tounan-support/" TargetMode="External"/><Relationship Id="rId88" Type="http://schemas.openxmlformats.org/officeDocument/2006/relationships/hyperlink" Target="http://cityofkob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F512C-E360-45EC-AB9C-611C007DCB1F}">
  <sheetPr>
    <tabColor theme="8" tint="0.59999389629810485"/>
    <pageSetUpPr fitToPage="1"/>
  </sheetPr>
  <dimension ref="A2:U295"/>
  <sheetViews>
    <sheetView tabSelected="1" view="pageBreakPreview" topLeftCell="A7" zoomScale="70" zoomScaleNormal="70" zoomScaleSheetLayoutView="70" zoomScalePageLayoutView="55" workbookViewId="0">
      <selection activeCell="I273" sqref="I273"/>
    </sheetView>
  </sheetViews>
  <sheetFormatPr defaultColWidth="8.09765625" defaultRowHeight="18"/>
  <cols>
    <col min="1" max="1" width="1.5" style="15" customWidth="1"/>
    <col min="2" max="3" width="3.296875" style="15" customWidth="1"/>
    <col min="4" max="4" width="16.5" style="224" customWidth="1"/>
    <col min="5" max="5" width="14.69921875" style="15" customWidth="1"/>
    <col min="6" max="6" width="16.296875" style="300" customWidth="1"/>
    <col min="7" max="7" width="12" style="300" customWidth="1"/>
    <col min="8" max="8" width="3" style="224" customWidth="1"/>
    <col min="9" max="9" width="12.296875" style="15" customWidth="1"/>
    <col min="10" max="10" width="3" style="15" customWidth="1"/>
    <col min="11" max="11" width="10.796875" style="15" customWidth="1"/>
    <col min="12" max="12" width="9.59765625" style="224" customWidth="1"/>
    <col min="13" max="13" width="13.69921875" style="15" customWidth="1"/>
    <col min="14" max="14" width="5.69921875" style="223" customWidth="1"/>
    <col min="15" max="16" width="5.09765625" style="224" customWidth="1"/>
    <col min="17" max="17" width="35.19921875" style="15" customWidth="1"/>
    <col min="18" max="18" width="49.8984375" style="15" customWidth="1"/>
    <col min="19" max="19" width="18.59765625" style="15" customWidth="1"/>
    <col min="20" max="20" width="12.5" style="15" customWidth="1"/>
    <col min="21" max="21" width="38.69921875" style="15" customWidth="1"/>
    <col min="22" max="16384" width="8.09765625" style="15"/>
  </cols>
  <sheetData>
    <row r="2" spans="1:21" s="1" customFormat="1" ht="13.5" customHeight="1">
      <c r="B2" s="385" t="s">
        <v>0</v>
      </c>
      <c r="C2" s="385" t="s">
        <v>1</v>
      </c>
      <c r="D2" s="350" t="s">
        <v>2</v>
      </c>
      <c r="E2" s="350" t="s">
        <v>3</v>
      </c>
      <c r="F2" s="387" t="s">
        <v>1333</v>
      </c>
      <c r="G2" s="387" t="s">
        <v>4</v>
      </c>
      <c r="H2" s="369" t="s">
        <v>5</v>
      </c>
      <c r="I2" s="370"/>
      <c r="J2" s="373" t="s">
        <v>6</v>
      </c>
      <c r="K2" s="374"/>
      <c r="L2" s="377" t="s">
        <v>7</v>
      </c>
      <c r="M2" s="350" t="s">
        <v>8</v>
      </c>
      <c r="N2" s="379" t="s">
        <v>9</v>
      </c>
      <c r="O2" s="380"/>
      <c r="P2" s="381"/>
      <c r="Q2" s="350" t="s">
        <v>10</v>
      </c>
      <c r="R2" s="350" t="s">
        <v>11</v>
      </c>
      <c r="S2" s="350" t="s">
        <v>12</v>
      </c>
      <c r="T2" s="350" t="s">
        <v>13</v>
      </c>
    </row>
    <row r="3" spans="1:21" s="1" customFormat="1" ht="13.5" customHeight="1">
      <c r="B3" s="386"/>
      <c r="C3" s="386"/>
      <c r="D3" s="351"/>
      <c r="E3" s="351"/>
      <c r="F3" s="388"/>
      <c r="G3" s="388"/>
      <c r="H3" s="371"/>
      <c r="I3" s="372"/>
      <c r="J3" s="375"/>
      <c r="K3" s="376"/>
      <c r="L3" s="378"/>
      <c r="M3" s="351"/>
      <c r="N3" s="382"/>
      <c r="O3" s="383"/>
      <c r="P3" s="384"/>
      <c r="Q3" s="351"/>
      <c r="R3" s="351"/>
      <c r="S3" s="351"/>
      <c r="T3" s="351"/>
    </row>
    <row r="4" spans="1:21" s="1" customFormat="1" ht="63" customHeight="1">
      <c r="B4" s="2" t="s">
        <v>14</v>
      </c>
      <c r="C4" s="2" t="s">
        <v>14</v>
      </c>
      <c r="D4" s="351"/>
      <c r="E4" s="351"/>
      <c r="F4" s="388"/>
      <c r="G4" s="388"/>
      <c r="H4" s="371"/>
      <c r="I4" s="372"/>
      <c r="J4" s="375"/>
      <c r="K4" s="376"/>
      <c r="L4" s="378"/>
      <c r="M4" s="351"/>
      <c r="N4" s="3" t="s">
        <v>15</v>
      </c>
      <c r="O4" s="4" t="s">
        <v>16</v>
      </c>
      <c r="P4" s="5" t="s">
        <v>17</v>
      </c>
      <c r="Q4" s="351"/>
      <c r="R4" s="351"/>
      <c r="S4" s="351"/>
      <c r="T4" s="351"/>
    </row>
    <row r="5" spans="1:21" s="1" customFormat="1" ht="22.5" customHeight="1">
      <c r="B5" s="6"/>
      <c r="C5" s="6"/>
      <c r="D5" s="7"/>
      <c r="E5" s="7"/>
      <c r="F5" s="285"/>
      <c r="G5" s="285"/>
      <c r="H5" s="8"/>
      <c r="I5" s="9"/>
      <c r="J5" s="10"/>
      <c r="K5" s="11"/>
      <c r="L5" s="6"/>
      <c r="M5" s="7"/>
      <c r="N5" s="12" t="s">
        <v>18</v>
      </c>
      <c r="O5" s="13"/>
      <c r="P5" s="14"/>
      <c r="Q5" s="7"/>
      <c r="R5" s="7"/>
      <c r="S5" s="7"/>
      <c r="T5" s="7"/>
    </row>
    <row r="6" spans="1:21" ht="60" customHeight="1">
      <c r="B6" s="16">
        <v>1</v>
      </c>
      <c r="C6" s="16">
        <v>1</v>
      </c>
      <c r="D6" s="17" t="s">
        <v>19</v>
      </c>
      <c r="E6" s="17" t="s">
        <v>20</v>
      </c>
      <c r="F6" s="286" t="s">
        <v>22</v>
      </c>
      <c r="G6" s="286" t="s">
        <v>24</v>
      </c>
      <c r="H6" s="18" t="s">
        <v>26</v>
      </c>
      <c r="I6" s="19" t="s">
        <v>27</v>
      </c>
      <c r="J6" s="20"/>
      <c r="K6" s="21"/>
      <c r="L6" s="22" t="s">
        <v>28</v>
      </c>
      <c r="M6" s="23" t="s">
        <v>29</v>
      </c>
      <c r="N6" s="24">
        <f t="shared" ref="N6:N11" si="0">O6+P6</f>
        <v>4</v>
      </c>
      <c r="O6" s="25">
        <v>1</v>
      </c>
      <c r="P6" s="26">
        <v>3</v>
      </c>
      <c r="Q6" s="23" t="s">
        <v>30</v>
      </c>
      <c r="R6" s="23" t="s">
        <v>31</v>
      </c>
      <c r="S6" s="27" t="s">
        <v>32</v>
      </c>
      <c r="T6" s="28"/>
      <c r="U6" s="29"/>
    </row>
    <row r="7" spans="1:21" s="1" customFormat="1" ht="106.2" customHeight="1">
      <c r="B7" s="16">
        <v>1</v>
      </c>
      <c r="C7" s="16">
        <v>2</v>
      </c>
      <c r="D7" s="17" t="s">
        <v>19</v>
      </c>
      <c r="E7" s="17" t="s">
        <v>33</v>
      </c>
      <c r="F7" s="286" t="s">
        <v>35</v>
      </c>
      <c r="G7" s="286" t="s">
        <v>36</v>
      </c>
      <c r="H7" s="18" t="s">
        <v>26</v>
      </c>
      <c r="I7" s="19" t="s">
        <v>38</v>
      </c>
      <c r="J7" s="20"/>
      <c r="K7" s="21"/>
      <c r="L7" s="22" t="s">
        <v>39</v>
      </c>
      <c r="M7" s="23" t="s">
        <v>40</v>
      </c>
      <c r="N7" s="24">
        <f t="shared" si="0"/>
        <v>4</v>
      </c>
      <c r="O7" s="25">
        <v>2</v>
      </c>
      <c r="P7" s="26">
        <v>2</v>
      </c>
      <c r="Q7" s="23" t="s">
        <v>41</v>
      </c>
      <c r="R7" s="23" t="s">
        <v>42</v>
      </c>
      <c r="S7" s="30" t="s">
        <v>43</v>
      </c>
      <c r="T7" s="28" t="s">
        <v>44</v>
      </c>
    </row>
    <row r="8" spans="1:21" ht="60" customHeight="1">
      <c r="B8" s="16">
        <v>1</v>
      </c>
      <c r="C8" s="16">
        <v>3</v>
      </c>
      <c r="D8" s="17" t="s">
        <v>45</v>
      </c>
      <c r="E8" s="17" t="s">
        <v>46</v>
      </c>
      <c r="F8" s="286" t="s">
        <v>47</v>
      </c>
      <c r="G8" s="286" t="s">
        <v>48</v>
      </c>
      <c r="H8" s="18" t="s">
        <v>49</v>
      </c>
      <c r="I8" s="19" t="s">
        <v>50</v>
      </c>
      <c r="J8" s="20"/>
      <c r="K8" s="21"/>
      <c r="L8" s="22" t="s">
        <v>51</v>
      </c>
      <c r="M8" s="23" t="s">
        <v>29</v>
      </c>
      <c r="N8" s="24">
        <f t="shared" si="0"/>
        <v>2</v>
      </c>
      <c r="O8" s="25">
        <v>1</v>
      </c>
      <c r="P8" s="26">
        <v>1</v>
      </c>
      <c r="Q8" s="23" t="s">
        <v>52</v>
      </c>
      <c r="R8" s="23" t="s">
        <v>53</v>
      </c>
      <c r="S8" s="28" t="s">
        <v>54</v>
      </c>
      <c r="T8" s="28"/>
    </row>
    <row r="9" spans="1:21" ht="78" customHeight="1">
      <c r="A9" s="32"/>
      <c r="B9" s="33">
        <v>1</v>
      </c>
      <c r="C9" s="33">
        <v>4</v>
      </c>
      <c r="D9" s="17" t="s">
        <v>19</v>
      </c>
      <c r="E9" s="17" t="s">
        <v>55</v>
      </c>
      <c r="F9" s="286" t="s">
        <v>57</v>
      </c>
      <c r="G9" s="286" t="s">
        <v>56</v>
      </c>
      <c r="H9" s="18" t="s">
        <v>26</v>
      </c>
      <c r="I9" s="19" t="s">
        <v>59</v>
      </c>
      <c r="J9" s="20"/>
      <c r="K9" s="34"/>
      <c r="L9" s="22" t="s">
        <v>61</v>
      </c>
      <c r="M9" s="23" t="s">
        <v>29</v>
      </c>
      <c r="N9" s="24">
        <f t="shared" si="0"/>
        <v>3</v>
      </c>
      <c r="O9" s="25">
        <v>2</v>
      </c>
      <c r="P9" s="26">
        <v>1</v>
      </c>
      <c r="Q9" s="23" t="s">
        <v>62</v>
      </c>
      <c r="R9" s="23" t="s">
        <v>63</v>
      </c>
      <c r="S9" s="28" t="s">
        <v>64</v>
      </c>
      <c r="T9" s="23"/>
    </row>
    <row r="10" spans="1:21" ht="132">
      <c r="B10" s="16">
        <v>2</v>
      </c>
      <c r="C10" s="16">
        <v>1</v>
      </c>
      <c r="D10" s="17" t="s">
        <v>65</v>
      </c>
      <c r="E10" s="17" t="s">
        <v>66</v>
      </c>
      <c r="F10" s="286" t="s">
        <v>22</v>
      </c>
      <c r="G10" s="286" t="s">
        <v>67</v>
      </c>
      <c r="H10" s="18" t="s">
        <v>26</v>
      </c>
      <c r="I10" s="19" t="s">
        <v>27</v>
      </c>
      <c r="J10" s="20"/>
      <c r="K10" s="21"/>
      <c r="L10" s="22" t="s">
        <v>28</v>
      </c>
      <c r="M10" s="23" t="s">
        <v>68</v>
      </c>
      <c r="N10" s="24">
        <f t="shared" si="0"/>
        <v>4</v>
      </c>
      <c r="O10" s="25">
        <v>1</v>
      </c>
      <c r="P10" s="26">
        <v>3</v>
      </c>
      <c r="Q10" s="23" t="s">
        <v>30</v>
      </c>
      <c r="R10" s="23" t="s">
        <v>69</v>
      </c>
      <c r="S10" s="28" t="s">
        <v>32</v>
      </c>
      <c r="T10" s="35"/>
    </row>
    <row r="11" spans="1:21" ht="60" customHeight="1">
      <c r="B11" s="36">
        <v>2</v>
      </c>
      <c r="C11" s="37">
        <v>2</v>
      </c>
      <c r="D11" s="17" t="s">
        <v>65</v>
      </c>
      <c r="E11" s="17" t="s">
        <v>71</v>
      </c>
      <c r="F11" s="286" t="s">
        <v>73</v>
      </c>
      <c r="G11" s="286" t="s">
        <v>75</v>
      </c>
      <c r="H11" s="18" t="s">
        <v>77</v>
      </c>
      <c r="I11" s="19" t="s">
        <v>79</v>
      </c>
      <c r="J11" s="20"/>
      <c r="K11" s="21"/>
      <c r="L11" s="22" t="s">
        <v>80</v>
      </c>
      <c r="M11" s="23" t="s">
        <v>68</v>
      </c>
      <c r="N11" s="24">
        <f t="shared" si="0"/>
        <v>1</v>
      </c>
      <c r="O11" s="25">
        <v>0</v>
      </c>
      <c r="P11" s="26">
        <v>1</v>
      </c>
      <c r="Q11" s="23" t="s">
        <v>81</v>
      </c>
      <c r="R11" s="23" t="s">
        <v>82</v>
      </c>
      <c r="S11" s="38"/>
      <c r="T11" s="39"/>
    </row>
    <row r="12" spans="1:21" ht="60" customHeight="1">
      <c r="B12" s="36">
        <v>2</v>
      </c>
      <c r="C12" s="37">
        <v>3</v>
      </c>
      <c r="D12" s="17" t="s">
        <v>83</v>
      </c>
      <c r="E12" s="17" t="s">
        <v>71</v>
      </c>
      <c r="F12" s="286" t="s">
        <v>84</v>
      </c>
      <c r="G12" s="286" t="s">
        <v>84</v>
      </c>
      <c r="H12" s="18" t="s">
        <v>77</v>
      </c>
      <c r="I12" s="19" t="s">
        <v>79</v>
      </c>
      <c r="J12" s="20"/>
      <c r="K12" s="21"/>
      <c r="L12" s="22" t="s">
        <v>85</v>
      </c>
      <c r="M12" s="23" t="s">
        <v>68</v>
      </c>
      <c r="N12" s="24">
        <v>1</v>
      </c>
      <c r="O12" s="25">
        <v>0</v>
      </c>
      <c r="P12" s="26">
        <v>1</v>
      </c>
      <c r="Q12" s="23" t="s">
        <v>81</v>
      </c>
      <c r="R12" s="23" t="s">
        <v>82</v>
      </c>
      <c r="S12" s="38"/>
      <c r="T12" s="39"/>
    </row>
    <row r="13" spans="1:21" ht="60" customHeight="1">
      <c r="B13" s="36">
        <v>2</v>
      </c>
      <c r="C13" s="16">
        <v>4</v>
      </c>
      <c r="D13" s="17" t="s">
        <v>83</v>
      </c>
      <c r="E13" s="17" t="s">
        <v>86</v>
      </c>
      <c r="F13" s="286" t="s">
        <v>87</v>
      </c>
      <c r="G13" s="286" t="s">
        <v>88</v>
      </c>
      <c r="H13" s="18" t="s">
        <v>76</v>
      </c>
      <c r="I13" s="19" t="s">
        <v>79</v>
      </c>
      <c r="J13" s="40"/>
      <c r="K13" s="34"/>
      <c r="L13" s="22" t="s">
        <v>89</v>
      </c>
      <c r="M13" s="23" t="s">
        <v>68</v>
      </c>
      <c r="N13" s="41">
        <v>1</v>
      </c>
      <c r="O13" s="18">
        <v>0</v>
      </c>
      <c r="P13" s="26">
        <v>1</v>
      </c>
      <c r="Q13" s="23" t="s">
        <v>81</v>
      </c>
      <c r="R13" s="23" t="s">
        <v>90</v>
      </c>
      <c r="S13" s="38"/>
      <c r="T13" s="42"/>
    </row>
    <row r="14" spans="1:21" ht="63.75" customHeight="1">
      <c r="B14" s="36">
        <v>2</v>
      </c>
      <c r="C14" s="37">
        <v>5</v>
      </c>
      <c r="D14" s="17" t="s">
        <v>65</v>
      </c>
      <c r="E14" s="17" t="s">
        <v>91</v>
      </c>
      <c r="F14" s="286" t="s">
        <v>47</v>
      </c>
      <c r="G14" s="286" t="s">
        <v>92</v>
      </c>
      <c r="H14" s="18" t="s">
        <v>77</v>
      </c>
      <c r="I14" s="19" t="s">
        <v>79</v>
      </c>
      <c r="J14" s="20"/>
      <c r="K14" s="21"/>
      <c r="L14" s="22" t="s">
        <v>93</v>
      </c>
      <c r="M14" s="23" t="s">
        <v>94</v>
      </c>
      <c r="N14" s="24">
        <f t="shared" ref="N14:N39" si="1">O14+P14</f>
        <v>2</v>
      </c>
      <c r="O14" s="25">
        <v>0</v>
      </c>
      <c r="P14" s="26">
        <v>2</v>
      </c>
      <c r="Q14" s="23" t="s">
        <v>95</v>
      </c>
      <c r="R14" s="23" t="s">
        <v>96</v>
      </c>
      <c r="S14" s="38"/>
      <c r="T14" s="39"/>
    </row>
    <row r="15" spans="1:21" ht="60" customHeight="1">
      <c r="B15" s="36">
        <v>2</v>
      </c>
      <c r="C15" s="37">
        <v>6</v>
      </c>
      <c r="D15" s="43" t="s">
        <v>83</v>
      </c>
      <c r="E15" s="43" t="s">
        <v>97</v>
      </c>
      <c r="F15" s="287" t="s">
        <v>1317</v>
      </c>
      <c r="G15" s="287" t="s">
        <v>98</v>
      </c>
      <c r="H15" s="25" t="s">
        <v>77</v>
      </c>
      <c r="I15" s="19" t="s">
        <v>79</v>
      </c>
      <c r="J15" s="25"/>
      <c r="K15" s="44"/>
      <c r="L15" s="45" t="s">
        <v>99</v>
      </c>
      <c r="M15" s="46" t="s">
        <v>100</v>
      </c>
      <c r="N15" s="24">
        <f t="shared" si="1"/>
        <v>1</v>
      </c>
      <c r="O15" s="47">
        <v>0</v>
      </c>
      <c r="P15" s="48">
        <v>1</v>
      </c>
      <c r="Q15" s="46" t="s">
        <v>101</v>
      </c>
      <c r="R15" s="46" t="s">
        <v>102</v>
      </c>
      <c r="S15" s="43"/>
      <c r="T15" s="49"/>
    </row>
    <row r="16" spans="1:21" ht="60" customHeight="1">
      <c r="B16" s="36">
        <v>2</v>
      </c>
      <c r="C16" s="37">
        <v>7</v>
      </c>
      <c r="D16" s="43" t="s">
        <v>83</v>
      </c>
      <c r="E16" s="43" t="s">
        <v>103</v>
      </c>
      <c r="F16" s="287" t="s">
        <v>105</v>
      </c>
      <c r="G16" s="287" t="s">
        <v>106</v>
      </c>
      <c r="H16" s="25" t="s">
        <v>77</v>
      </c>
      <c r="I16" s="19" t="s">
        <v>79</v>
      </c>
      <c r="J16" s="25"/>
      <c r="K16" s="44"/>
      <c r="L16" s="45" t="s">
        <v>107</v>
      </c>
      <c r="M16" s="46" t="s">
        <v>100</v>
      </c>
      <c r="N16" s="24">
        <f t="shared" si="1"/>
        <v>1</v>
      </c>
      <c r="O16" s="47">
        <v>0</v>
      </c>
      <c r="P16" s="48">
        <v>1</v>
      </c>
      <c r="Q16" s="46" t="s">
        <v>108</v>
      </c>
      <c r="R16" s="46" t="s">
        <v>102</v>
      </c>
      <c r="S16" s="43"/>
      <c r="T16" s="50"/>
    </row>
    <row r="17" spans="1:20" ht="60" customHeight="1">
      <c r="B17" s="51">
        <v>2</v>
      </c>
      <c r="C17" s="52">
        <v>8</v>
      </c>
      <c r="D17" s="53" t="s">
        <v>83</v>
      </c>
      <c r="E17" s="53" t="s">
        <v>109</v>
      </c>
      <c r="F17" s="288" t="s">
        <v>72</v>
      </c>
      <c r="G17" s="288" t="s">
        <v>74</v>
      </c>
      <c r="H17" s="54" t="s">
        <v>77</v>
      </c>
      <c r="I17" s="19" t="s">
        <v>79</v>
      </c>
      <c r="J17" s="54"/>
      <c r="K17" s="55"/>
      <c r="L17" s="56" t="s">
        <v>85</v>
      </c>
      <c r="M17" s="57" t="s">
        <v>100</v>
      </c>
      <c r="N17" s="58">
        <f t="shared" si="1"/>
        <v>1</v>
      </c>
      <c r="O17" s="59">
        <v>0</v>
      </c>
      <c r="P17" s="60">
        <v>1</v>
      </c>
      <c r="Q17" s="57" t="s">
        <v>110</v>
      </c>
      <c r="R17" s="61" t="s">
        <v>102</v>
      </c>
      <c r="S17" s="62"/>
      <c r="T17" s="63"/>
    </row>
    <row r="18" spans="1:20" ht="88.5" customHeight="1">
      <c r="A18" s="32"/>
      <c r="B18" s="64">
        <v>3</v>
      </c>
      <c r="C18" s="64">
        <v>1</v>
      </c>
      <c r="D18" s="43" t="s">
        <v>111</v>
      </c>
      <c r="E18" s="43" t="s">
        <v>112</v>
      </c>
      <c r="F18" s="287" t="s">
        <v>113</v>
      </c>
      <c r="G18" s="287" t="s">
        <v>67</v>
      </c>
      <c r="H18" s="65" t="s">
        <v>114</v>
      </c>
      <c r="I18" s="66" t="s">
        <v>27</v>
      </c>
      <c r="J18" s="67"/>
      <c r="K18" s="44"/>
      <c r="L18" s="45" t="s">
        <v>115</v>
      </c>
      <c r="M18" s="46" t="s">
        <v>116</v>
      </c>
      <c r="N18" s="68">
        <f t="shared" si="1"/>
        <v>4</v>
      </c>
      <c r="O18" s="65">
        <v>1</v>
      </c>
      <c r="P18" s="69">
        <v>3</v>
      </c>
      <c r="Q18" s="46" t="s">
        <v>117</v>
      </c>
      <c r="R18" s="46" t="s">
        <v>118</v>
      </c>
      <c r="S18" s="70" t="s">
        <v>119</v>
      </c>
      <c r="T18" s="71"/>
    </row>
    <row r="19" spans="1:20" ht="78.75" customHeight="1">
      <c r="B19" s="16">
        <v>3</v>
      </c>
      <c r="C19" s="16">
        <v>2</v>
      </c>
      <c r="D19" s="17" t="s">
        <v>111</v>
      </c>
      <c r="E19" s="17" t="s">
        <v>120</v>
      </c>
      <c r="F19" s="286" t="s">
        <v>121</v>
      </c>
      <c r="G19" s="286" t="s">
        <v>122</v>
      </c>
      <c r="H19" s="72" t="s">
        <v>114</v>
      </c>
      <c r="I19" s="73" t="s">
        <v>123</v>
      </c>
      <c r="J19" s="74"/>
      <c r="K19" s="75"/>
      <c r="L19" s="76" t="s">
        <v>124</v>
      </c>
      <c r="M19" s="77" t="s">
        <v>125</v>
      </c>
      <c r="N19" s="78">
        <f t="shared" si="1"/>
        <v>5</v>
      </c>
      <c r="O19" s="79">
        <v>1</v>
      </c>
      <c r="P19" s="80">
        <v>4</v>
      </c>
      <c r="Q19" s="77" t="s">
        <v>126</v>
      </c>
      <c r="R19" s="77" t="s">
        <v>127</v>
      </c>
      <c r="S19" s="81"/>
      <c r="T19" s="82"/>
    </row>
    <row r="20" spans="1:20" ht="88.5" customHeight="1">
      <c r="B20" s="16">
        <v>3</v>
      </c>
      <c r="C20" s="16">
        <v>3</v>
      </c>
      <c r="D20" s="17" t="s">
        <v>111</v>
      </c>
      <c r="E20" s="17" t="s">
        <v>128</v>
      </c>
      <c r="F20" s="286" t="s">
        <v>87</v>
      </c>
      <c r="G20" s="286" t="s">
        <v>129</v>
      </c>
      <c r="H20" s="18" t="s">
        <v>25</v>
      </c>
      <c r="I20" s="19" t="s">
        <v>130</v>
      </c>
      <c r="J20" s="20"/>
      <c r="K20" s="21"/>
      <c r="L20" s="22" t="s">
        <v>107</v>
      </c>
      <c r="M20" s="23" t="s">
        <v>125</v>
      </c>
      <c r="N20" s="41">
        <f t="shared" si="1"/>
        <v>3</v>
      </c>
      <c r="O20" s="25">
        <v>0</v>
      </c>
      <c r="P20" s="26">
        <v>3</v>
      </c>
      <c r="Q20" s="23" t="s">
        <v>131</v>
      </c>
      <c r="R20" s="23" t="s">
        <v>132</v>
      </c>
      <c r="S20" s="38"/>
      <c r="T20" s="83"/>
    </row>
    <row r="21" spans="1:20" ht="78.75" customHeight="1">
      <c r="B21" s="16">
        <v>4</v>
      </c>
      <c r="C21" s="16">
        <v>1</v>
      </c>
      <c r="D21" s="17" t="s">
        <v>134</v>
      </c>
      <c r="E21" s="17" t="s">
        <v>135</v>
      </c>
      <c r="F21" s="286" t="s">
        <v>22</v>
      </c>
      <c r="G21" s="286" t="s">
        <v>67</v>
      </c>
      <c r="H21" s="18" t="s">
        <v>26</v>
      </c>
      <c r="I21" s="19" t="s">
        <v>38</v>
      </c>
      <c r="J21" s="20"/>
      <c r="K21" s="21"/>
      <c r="L21" s="22" t="s">
        <v>136</v>
      </c>
      <c r="M21" s="83" t="s">
        <v>137</v>
      </c>
      <c r="N21" s="41">
        <f t="shared" si="1"/>
        <v>3</v>
      </c>
      <c r="O21" s="25">
        <v>1</v>
      </c>
      <c r="P21" s="26">
        <v>2</v>
      </c>
      <c r="Q21" s="23" t="s">
        <v>138</v>
      </c>
      <c r="R21" s="23" t="s">
        <v>139</v>
      </c>
      <c r="S21" s="30" t="s">
        <v>140</v>
      </c>
      <c r="T21" s="84"/>
    </row>
    <row r="22" spans="1:20" ht="78.75" customHeight="1">
      <c r="B22" s="16">
        <v>4</v>
      </c>
      <c r="C22" s="16">
        <v>2</v>
      </c>
      <c r="D22" s="17" t="s">
        <v>134</v>
      </c>
      <c r="E22" s="17" t="s">
        <v>141</v>
      </c>
      <c r="F22" s="286" t="s">
        <v>142</v>
      </c>
      <c r="G22" s="286" t="s">
        <v>92</v>
      </c>
      <c r="H22" s="18" t="s">
        <v>26</v>
      </c>
      <c r="I22" s="19" t="s">
        <v>38</v>
      </c>
      <c r="J22" s="20"/>
      <c r="K22" s="21"/>
      <c r="L22" s="22" t="s">
        <v>93</v>
      </c>
      <c r="M22" s="83" t="s">
        <v>137</v>
      </c>
      <c r="N22" s="24">
        <f t="shared" si="1"/>
        <v>4</v>
      </c>
      <c r="O22" s="85">
        <v>2</v>
      </c>
      <c r="P22" s="86">
        <v>2</v>
      </c>
      <c r="Q22" s="23" t="s">
        <v>143</v>
      </c>
      <c r="R22" s="23" t="s">
        <v>144</v>
      </c>
      <c r="S22" s="30" t="s">
        <v>145</v>
      </c>
      <c r="T22" s="87"/>
    </row>
    <row r="23" spans="1:20" ht="78.75" customHeight="1">
      <c r="B23" s="16">
        <v>4</v>
      </c>
      <c r="C23" s="16">
        <v>3</v>
      </c>
      <c r="D23" s="17" t="s">
        <v>134</v>
      </c>
      <c r="E23" s="17" t="s">
        <v>146</v>
      </c>
      <c r="F23" s="286" t="s">
        <v>105</v>
      </c>
      <c r="G23" s="286" t="s">
        <v>147</v>
      </c>
      <c r="H23" s="18" t="s">
        <v>77</v>
      </c>
      <c r="I23" s="19" t="s">
        <v>79</v>
      </c>
      <c r="J23" s="20"/>
      <c r="K23" s="21" t="s">
        <v>148</v>
      </c>
      <c r="L23" s="22" t="s">
        <v>61</v>
      </c>
      <c r="M23" s="83" t="s">
        <v>137</v>
      </c>
      <c r="N23" s="24">
        <f t="shared" si="1"/>
        <v>0</v>
      </c>
      <c r="O23" s="25">
        <v>0</v>
      </c>
      <c r="P23" s="26">
        <v>0</v>
      </c>
      <c r="Q23" s="88" t="s">
        <v>149</v>
      </c>
      <c r="R23" s="23" t="s">
        <v>150</v>
      </c>
      <c r="S23" s="89" t="s">
        <v>151</v>
      </c>
      <c r="T23" s="90"/>
    </row>
    <row r="24" spans="1:20" ht="78.75" customHeight="1">
      <c r="B24" s="16">
        <v>4</v>
      </c>
      <c r="C24" s="16">
        <v>4</v>
      </c>
      <c r="D24" s="17" t="s">
        <v>134</v>
      </c>
      <c r="E24" s="17" t="s">
        <v>146</v>
      </c>
      <c r="F24" s="286" t="s">
        <v>153</v>
      </c>
      <c r="G24" s="286" t="s">
        <v>155</v>
      </c>
      <c r="H24" s="18" t="s">
        <v>77</v>
      </c>
      <c r="I24" s="19" t="s">
        <v>79</v>
      </c>
      <c r="J24" s="20"/>
      <c r="K24" s="21" t="s">
        <v>148</v>
      </c>
      <c r="L24" s="22" t="s">
        <v>61</v>
      </c>
      <c r="M24" s="83" t="s">
        <v>137</v>
      </c>
      <c r="N24" s="24">
        <f t="shared" si="1"/>
        <v>0</v>
      </c>
      <c r="O24" s="25">
        <v>0</v>
      </c>
      <c r="P24" s="26">
        <v>0</v>
      </c>
      <c r="Q24" s="88" t="s">
        <v>156</v>
      </c>
      <c r="R24" s="23" t="s">
        <v>150</v>
      </c>
      <c r="S24" s="89" t="s">
        <v>151</v>
      </c>
      <c r="T24" s="90"/>
    </row>
    <row r="25" spans="1:20" ht="78.75" customHeight="1">
      <c r="B25" s="16">
        <v>4</v>
      </c>
      <c r="C25" s="16">
        <v>5</v>
      </c>
      <c r="D25" s="17" t="s">
        <v>134</v>
      </c>
      <c r="E25" s="17" t="s">
        <v>146</v>
      </c>
      <c r="F25" s="286" t="s">
        <v>158</v>
      </c>
      <c r="G25" s="286" t="s">
        <v>159</v>
      </c>
      <c r="H25" s="18" t="s">
        <v>77</v>
      </c>
      <c r="I25" s="19" t="s">
        <v>79</v>
      </c>
      <c r="J25" s="20"/>
      <c r="K25" s="21" t="s">
        <v>148</v>
      </c>
      <c r="L25" s="22" t="s">
        <v>60</v>
      </c>
      <c r="M25" s="83" t="s">
        <v>137</v>
      </c>
      <c r="N25" s="24">
        <f t="shared" si="1"/>
        <v>0</v>
      </c>
      <c r="O25" s="25">
        <v>0</v>
      </c>
      <c r="P25" s="26">
        <v>0</v>
      </c>
      <c r="Q25" s="88" t="s">
        <v>160</v>
      </c>
      <c r="R25" s="23" t="s">
        <v>150</v>
      </c>
      <c r="S25" s="89" t="s">
        <v>151</v>
      </c>
      <c r="T25" s="90"/>
    </row>
    <row r="26" spans="1:20" s="1" customFormat="1" ht="78.75" customHeight="1">
      <c r="A26" s="15"/>
      <c r="B26" s="16">
        <v>4</v>
      </c>
      <c r="C26" s="16">
        <v>6</v>
      </c>
      <c r="D26" s="17" t="s">
        <v>133</v>
      </c>
      <c r="E26" s="17" t="s">
        <v>161</v>
      </c>
      <c r="F26" s="286" t="s">
        <v>72</v>
      </c>
      <c r="G26" s="286" t="s">
        <v>74</v>
      </c>
      <c r="H26" s="18" t="s">
        <v>77</v>
      </c>
      <c r="I26" s="19" t="s">
        <v>79</v>
      </c>
      <c r="J26" s="20"/>
      <c r="K26" s="91" t="s">
        <v>162</v>
      </c>
      <c r="L26" s="22" t="s">
        <v>164</v>
      </c>
      <c r="M26" s="23" t="s">
        <v>165</v>
      </c>
      <c r="N26" s="24">
        <f t="shared" si="1"/>
        <v>0</v>
      </c>
      <c r="O26" s="85">
        <v>0</v>
      </c>
      <c r="P26" s="86">
        <v>0</v>
      </c>
      <c r="Q26" s="88" t="s">
        <v>166</v>
      </c>
      <c r="R26" s="23" t="s">
        <v>167</v>
      </c>
      <c r="S26" s="92"/>
      <c r="T26" s="84"/>
    </row>
    <row r="27" spans="1:20" s="1" customFormat="1" ht="78.75" customHeight="1">
      <c r="A27" s="15"/>
      <c r="B27" s="16">
        <v>4</v>
      </c>
      <c r="C27" s="16">
        <v>7</v>
      </c>
      <c r="D27" s="17" t="s">
        <v>133</v>
      </c>
      <c r="E27" s="17" t="s">
        <v>168</v>
      </c>
      <c r="F27" s="286" t="s">
        <v>142</v>
      </c>
      <c r="G27" s="286" t="s">
        <v>88</v>
      </c>
      <c r="H27" s="18" t="s">
        <v>77</v>
      </c>
      <c r="I27" s="19" t="s">
        <v>79</v>
      </c>
      <c r="J27" s="20"/>
      <c r="K27" s="21" t="s">
        <v>169</v>
      </c>
      <c r="L27" s="22" t="s">
        <v>85</v>
      </c>
      <c r="M27" s="23" t="s">
        <v>165</v>
      </c>
      <c r="N27" s="24">
        <f t="shared" si="1"/>
        <v>0</v>
      </c>
      <c r="O27" s="85">
        <v>0</v>
      </c>
      <c r="P27" s="86">
        <v>0</v>
      </c>
      <c r="Q27" s="88" t="s">
        <v>170</v>
      </c>
      <c r="R27" s="23" t="s">
        <v>171</v>
      </c>
      <c r="S27" s="30"/>
      <c r="T27" s="84"/>
    </row>
    <row r="28" spans="1:20" s="1" customFormat="1" ht="78.75" customHeight="1">
      <c r="A28" s="15"/>
      <c r="B28" s="16">
        <v>4</v>
      </c>
      <c r="C28" s="16">
        <v>8</v>
      </c>
      <c r="D28" s="17" t="s">
        <v>133</v>
      </c>
      <c r="E28" s="17" t="s">
        <v>146</v>
      </c>
      <c r="F28" s="286" t="s">
        <v>57</v>
      </c>
      <c r="G28" s="286" t="s">
        <v>56</v>
      </c>
      <c r="H28" s="18" t="s">
        <v>77</v>
      </c>
      <c r="I28" s="19" t="s">
        <v>79</v>
      </c>
      <c r="J28" s="20"/>
      <c r="K28" s="21" t="s">
        <v>148</v>
      </c>
      <c r="L28" s="22" t="s">
        <v>172</v>
      </c>
      <c r="M28" s="83" t="s">
        <v>137</v>
      </c>
      <c r="N28" s="24">
        <f t="shared" si="1"/>
        <v>0</v>
      </c>
      <c r="O28" s="25">
        <v>0</v>
      </c>
      <c r="P28" s="26">
        <v>0</v>
      </c>
      <c r="Q28" s="88" t="s">
        <v>173</v>
      </c>
      <c r="R28" s="23" t="s">
        <v>150</v>
      </c>
      <c r="S28" s="93" t="s">
        <v>174</v>
      </c>
      <c r="T28" s="84"/>
    </row>
    <row r="29" spans="1:20" s="1" customFormat="1" ht="147" customHeight="1">
      <c r="A29" s="15"/>
      <c r="B29" s="94">
        <v>5</v>
      </c>
      <c r="C29" s="94">
        <v>1</v>
      </c>
      <c r="D29" s="95" t="s">
        <v>175</v>
      </c>
      <c r="E29" s="95" t="s">
        <v>176</v>
      </c>
      <c r="F29" s="109" t="s">
        <v>177</v>
      </c>
      <c r="G29" s="109" t="s">
        <v>67</v>
      </c>
      <c r="H29" s="96" t="s">
        <v>114</v>
      </c>
      <c r="I29" s="97" t="s">
        <v>178</v>
      </c>
      <c r="J29" s="98"/>
      <c r="K29" s="99" t="s">
        <v>179</v>
      </c>
      <c r="L29" s="100" t="s">
        <v>115</v>
      </c>
      <c r="M29" s="101" t="s">
        <v>180</v>
      </c>
      <c r="N29" s="102">
        <f t="shared" si="1"/>
        <v>4</v>
      </c>
      <c r="O29" s="103">
        <v>1</v>
      </c>
      <c r="P29" s="104">
        <v>3</v>
      </c>
      <c r="Q29" s="101" t="s">
        <v>181</v>
      </c>
      <c r="R29" s="101" t="s">
        <v>182</v>
      </c>
      <c r="S29" s="105" t="s">
        <v>183</v>
      </c>
      <c r="T29" s="106"/>
    </row>
    <row r="30" spans="1:20" s="107" customFormat="1" ht="60" customHeight="1">
      <c r="B30" s="94">
        <v>5</v>
      </c>
      <c r="C30" s="108">
        <v>2</v>
      </c>
      <c r="D30" s="109" t="s">
        <v>175</v>
      </c>
      <c r="E30" s="109" t="s">
        <v>184</v>
      </c>
      <c r="F30" s="109" t="s">
        <v>185</v>
      </c>
      <c r="G30" s="109" t="s">
        <v>186</v>
      </c>
      <c r="H30" s="110" t="s">
        <v>187</v>
      </c>
      <c r="I30" s="111" t="s">
        <v>188</v>
      </c>
      <c r="J30" s="112"/>
      <c r="K30" s="113" t="s">
        <v>189</v>
      </c>
      <c r="L30" s="114" t="s">
        <v>190</v>
      </c>
      <c r="M30" s="115" t="s">
        <v>191</v>
      </c>
      <c r="N30" s="24">
        <f t="shared" si="1"/>
        <v>2</v>
      </c>
      <c r="O30" s="25">
        <v>1</v>
      </c>
      <c r="P30" s="116">
        <v>1</v>
      </c>
      <c r="Q30" s="23" t="s">
        <v>192</v>
      </c>
      <c r="R30" s="117" t="s">
        <v>193</v>
      </c>
      <c r="S30" s="118"/>
      <c r="T30" s="119"/>
    </row>
    <row r="31" spans="1:20" ht="68.25" customHeight="1">
      <c r="B31" s="120">
        <v>6</v>
      </c>
      <c r="C31" s="120">
        <v>1</v>
      </c>
      <c r="D31" s="121" t="s">
        <v>194</v>
      </c>
      <c r="E31" s="121" t="s">
        <v>195</v>
      </c>
      <c r="F31" s="289" t="s">
        <v>47</v>
      </c>
      <c r="G31" s="289" t="s">
        <v>196</v>
      </c>
      <c r="H31" s="18" t="s">
        <v>26</v>
      </c>
      <c r="I31" s="122" t="s">
        <v>197</v>
      </c>
      <c r="J31" s="123"/>
      <c r="K31" s="124"/>
      <c r="L31" s="125" t="s">
        <v>51</v>
      </c>
      <c r="M31" s="126" t="s">
        <v>198</v>
      </c>
      <c r="N31" s="24">
        <f t="shared" si="1"/>
        <v>3</v>
      </c>
      <c r="O31" s="25">
        <v>1</v>
      </c>
      <c r="P31" s="127">
        <v>2</v>
      </c>
      <c r="Q31" s="126" t="s">
        <v>199</v>
      </c>
      <c r="R31" s="126" t="s">
        <v>200</v>
      </c>
      <c r="S31" s="128" t="s">
        <v>201</v>
      </c>
      <c r="T31" s="129"/>
    </row>
    <row r="32" spans="1:20" ht="109.5" customHeight="1">
      <c r="B32" s="16">
        <v>7</v>
      </c>
      <c r="C32" s="16">
        <v>1</v>
      </c>
      <c r="D32" s="17" t="s">
        <v>202</v>
      </c>
      <c r="E32" s="17" t="s">
        <v>203</v>
      </c>
      <c r="F32" s="286" t="s">
        <v>142</v>
      </c>
      <c r="G32" s="286" t="s">
        <v>48</v>
      </c>
      <c r="H32" s="18" t="s">
        <v>26</v>
      </c>
      <c r="I32" s="19" t="s">
        <v>38</v>
      </c>
      <c r="J32" s="20"/>
      <c r="K32" s="21"/>
      <c r="L32" s="22" t="s">
        <v>204</v>
      </c>
      <c r="M32" s="23" t="s">
        <v>205</v>
      </c>
      <c r="N32" s="24">
        <f t="shared" si="1"/>
        <v>3</v>
      </c>
      <c r="O32" s="25">
        <v>1</v>
      </c>
      <c r="P32" s="26">
        <v>2</v>
      </c>
      <c r="Q32" s="23" t="s">
        <v>206</v>
      </c>
      <c r="R32" s="23" t="s">
        <v>207</v>
      </c>
      <c r="S32" s="30" t="s">
        <v>208</v>
      </c>
      <c r="T32" s="130" t="s">
        <v>209</v>
      </c>
    </row>
    <row r="33" spans="1:20" ht="88.5" customHeight="1">
      <c r="B33" s="16">
        <v>8</v>
      </c>
      <c r="C33" s="16">
        <v>1</v>
      </c>
      <c r="D33" s="17" t="s">
        <v>210</v>
      </c>
      <c r="E33" s="17" t="s">
        <v>211</v>
      </c>
      <c r="F33" s="286" t="s">
        <v>47</v>
      </c>
      <c r="G33" s="286" t="s">
        <v>48</v>
      </c>
      <c r="H33" s="18" t="s">
        <v>114</v>
      </c>
      <c r="I33" s="19" t="s">
        <v>197</v>
      </c>
      <c r="J33" s="20"/>
      <c r="K33" s="21"/>
      <c r="L33" s="22" t="s">
        <v>212</v>
      </c>
      <c r="M33" s="23" t="s">
        <v>213</v>
      </c>
      <c r="N33" s="131">
        <f t="shared" si="1"/>
        <v>3</v>
      </c>
      <c r="O33" s="25">
        <v>1</v>
      </c>
      <c r="P33" s="26">
        <v>2</v>
      </c>
      <c r="Q33" s="23" t="s">
        <v>214</v>
      </c>
      <c r="R33" s="23" t="s">
        <v>215</v>
      </c>
      <c r="S33" s="28" t="s">
        <v>216</v>
      </c>
      <c r="T33" s="132"/>
    </row>
    <row r="34" spans="1:20" ht="88.5" customHeight="1">
      <c r="B34" s="16">
        <v>8</v>
      </c>
      <c r="C34" s="16">
        <v>2</v>
      </c>
      <c r="D34" s="17" t="s">
        <v>210</v>
      </c>
      <c r="E34" s="17" t="s">
        <v>217</v>
      </c>
      <c r="F34" s="286" t="s">
        <v>72</v>
      </c>
      <c r="G34" s="286" t="s">
        <v>74</v>
      </c>
      <c r="H34" s="18" t="s">
        <v>77</v>
      </c>
      <c r="I34" s="19" t="s">
        <v>79</v>
      </c>
      <c r="J34" s="20"/>
      <c r="K34" s="21" t="s">
        <v>218</v>
      </c>
      <c r="L34" s="22" t="s">
        <v>107</v>
      </c>
      <c r="M34" s="46" t="s">
        <v>219</v>
      </c>
      <c r="N34" s="68">
        <f t="shared" si="1"/>
        <v>0</v>
      </c>
      <c r="O34" s="65">
        <v>0</v>
      </c>
      <c r="P34" s="69">
        <v>0</v>
      </c>
      <c r="Q34" s="46" t="s">
        <v>220</v>
      </c>
      <c r="R34" s="46" t="s">
        <v>221</v>
      </c>
      <c r="S34" s="70"/>
      <c r="T34" s="133"/>
    </row>
    <row r="35" spans="1:20" ht="88.5" customHeight="1">
      <c r="B35" s="16">
        <v>8</v>
      </c>
      <c r="C35" s="16">
        <v>3</v>
      </c>
      <c r="D35" s="17" t="s">
        <v>210</v>
      </c>
      <c r="E35" s="17" t="s">
        <v>222</v>
      </c>
      <c r="F35" s="286" t="s">
        <v>223</v>
      </c>
      <c r="G35" s="286" t="s">
        <v>225</v>
      </c>
      <c r="H35" s="18" t="s">
        <v>77</v>
      </c>
      <c r="I35" s="19" t="s">
        <v>79</v>
      </c>
      <c r="J35" s="20"/>
      <c r="K35" s="21" t="s">
        <v>226</v>
      </c>
      <c r="L35" s="22" t="s">
        <v>107</v>
      </c>
      <c r="M35" s="46" t="s">
        <v>219</v>
      </c>
      <c r="N35" s="134">
        <f t="shared" si="1"/>
        <v>0</v>
      </c>
      <c r="O35" s="25">
        <v>0</v>
      </c>
      <c r="P35" s="26">
        <v>0</v>
      </c>
      <c r="Q35" s="46" t="s">
        <v>227</v>
      </c>
      <c r="R35" s="46" t="s">
        <v>228</v>
      </c>
      <c r="S35" s="28"/>
      <c r="T35" s="23"/>
    </row>
    <row r="36" spans="1:20" ht="88.5" customHeight="1">
      <c r="B36" s="16">
        <v>8</v>
      </c>
      <c r="C36" s="16">
        <v>4</v>
      </c>
      <c r="D36" s="17" t="s">
        <v>210</v>
      </c>
      <c r="E36" s="17" t="s">
        <v>229</v>
      </c>
      <c r="F36" s="286" t="s">
        <v>21</v>
      </c>
      <c r="G36" s="286" t="s">
        <v>23</v>
      </c>
      <c r="H36" s="18" t="s">
        <v>77</v>
      </c>
      <c r="I36" s="19" t="s">
        <v>79</v>
      </c>
      <c r="J36" s="20"/>
      <c r="K36" s="21" t="s">
        <v>230</v>
      </c>
      <c r="L36" s="22" t="s">
        <v>231</v>
      </c>
      <c r="M36" s="46" t="s">
        <v>219</v>
      </c>
      <c r="N36" s="134">
        <f t="shared" si="1"/>
        <v>0</v>
      </c>
      <c r="O36" s="25">
        <v>0</v>
      </c>
      <c r="P36" s="26">
        <v>0</v>
      </c>
      <c r="Q36" s="46" t="s">
        <v>232</v>
      </c>
      <c r="R36" s="46" t="s">
        <v>233</v>
      </c>
      <c r="S36" s="28"/>
      <c r="T36" s="23"/>
    </row>
    <row r="37" spans="1:20" ht="106.5" customHeight="1">
      <c r="B37" s="16">
        <v>9</v>
      </c>
      <c r="C37" s="16">
        <v>1</v>
      </c>
      <c r="D37" s="17" t="s">
        <v>235</v>
      </c>
      <c r="E37" s="17" t="s">
        <v>236</v>
      </c>
      <c r="F37" s="286" t="s">
        <v>84</v>
      </c>
      <c r="G37" s="286" t="s">
        <v>237</v>
      </c>
      <c r="H37" s="18" t="s">
        <v>239</v>
      </c>
      <c r="I37" s="19" t="s">
        <v>240</v>
      </c>
      <c r="J37" s="20"/>
      <c r="K37" s="21"/>
      <c r="L37" s="22" t="s">
        <v>241</v>
      </c>
      <c r="M37" s="23" t="s">
        <v>242</v>
      </c>
      <c r="N37" s="24">
        <f t="shared" si="1"/>
        <v>2</v>
      </c>
      <c r="O37" s="25">
        <v>1</v>
      </c>
      <c r="P37" s="26">
        <v>1</v>
      </c>
      <c r="Q37" s="23" t="s">
        <v>243</v>
      </c>
      <c r="R37" s="23" t="s">
        <v>244</v>
      </c>
      <c r="S37" s="135"/>
      <c r="T37" s="84"/>
    </row>
    <row r="38" spans="1:20" ht="87" customHeight="1">
      <c r="B38" s="16">
        <v>9</v>
      </c>
      <c r="C38" s="64">
        <v>2</v>
      </c>
      <c r="D38" s="43" t="s">
        <v>234</v>
      </c>
      <c r="E38" s="43" t="s">
        <v>245</v>
      </c>
      <c r="F38" s="287" t="s">
        <v>72</v>
      </c>
      <c r="G38" s="287" t="s">
        <v>74</v>
      </c>
      <c r="H38" s="18" t="s">
        <v>77</v>
      </c>
      <c r="I38" s="19" t="s">
        <v>79</v>
      </c>
      <c r="J38" s="20"/>
      <c r="K38" s="21" t="s">
        <v>246</v>
      </c>
      <c r="L38" s="22" t="s">
        <v>99</v>
      </c>
      <c r="M38" s="46" t="s">
        <v>247</v>
      </c>
      <c r="N38" s="68">
        <f t="shared" si="1"/>
        <v>0</v>
      </c>
      <c r="O38" s="65">
        <v>0</v>
      </c>
      <c r="P38" s="69">
        <v>0</v>
      </c>
      <c r="Q38" s="46" t="s">
        <v>248</v>
      </c>
      <c r="R38" s="46" t="s">
        <v>249</v>
      </c>
      <c r="S38" s="70"/>
      <c r="T38" s="136"/>
    </row>
    <row r="39" spans="1:20" ht="105.75" customHeight="1">
      <c r="B39" s="16">
        <v>10</v>
      </c>
      <c r="C39" s="137">
        <v>1</v>
      </c>
      <c r="D39" s="45" t="s">
        <v>250</v>
      </c>
      <c r="E39" s="43" t="s">
        <v>251</v>
      </c>
      <c r="F39" s="287" t="s">
        <v>142</v>
      </c>
      <c r="G39" s="287" t="s">
        <v>88</v>
      </c>
      <c r="H39" s="25" t="s">
        <v>25</v>
      </c>
      <c r="I39" s="138" t="s">
        <v>58</v>
      </c>
      <c r="J39" s="20"/>
      <c r="K39" s="44"/>
      <c r="L39" s="22" t="s">
        <v>252</v>
      </c>
      <c r="M39" s="46" t="s">
        <v>253</v>
      </c>
      <c r="N39" s="24">
        <f t="shared" si="1"/>
        <v>3</v>
      </c>
      <c r="O39" s="47">
        <v>2</v>
      </c>
      <c r="P39" s="48">
        <v>1</v>
      </c>
      <c r="Q39" s="46" t="s">
        <v>254</v>
      </c>
      <c r="R39" s="46" t="s">
        <v>255</v>
      </c>
      <c r="S39" s="139" t="s">
        <v>256</v>
      </c>
      <c r="T39" s="140" t="s">
        <v>257</v>
      </c>
    </row>
    <row r="40" spans="1:20" ht="179.4" customHeight="1">
      <c r="B40" s="16">
        <v>11</v>
      </c>
      <c r="C40" s="16">
        <v>1</v>
      </c>
      <c r="D40" s="17" t="s">
        <v>258</v>
      </c>
      <c r="E40" s="17" t="s">
        <v>259</v>
      </c>
      <c r="F40" s="289" t="s">
        <v>260</v>
      </c>
      <c r="G40" s="286" t="s">
        <v>261</v>
      </c>
      <c r="H40" s="18" t="s">
        <v>187</v>
      </c>
      <c r="I40" s="19" t="s">
        <v>79</v>
      </c>
      <c r="J40" s="20"/>
      <c r="K40" s="21" t="s">
        <v>262</v>
      </c>
      <c r="L40" s="22" t="s">
        <v>263</v>
      </c>
      <c r="M40" s="23" t="s">
        <v>264</v>
      </c>
      <c r="N40" s="24">
        <v>1</v>
      </c>
      <c r="O40" s="85">
        <v>0</v>
      </c>
      <c r="P40" s="86">
        <v>1</v>
      </c>
      <c r="Q40" s="23" t="s">
        <v>265</v>
      </c>
      <c r="R40" s="23" t="s">
        <v>266</v>
      </c>
      <c r="S40" s="28" t="s">
        <v>267</v>
      </c>
      <c r="T40" s="83" t="s">
        <v>268</v>
      </c>
    </row>
    <row r="41" spans="1:20" ht="96">
      <c r="B41" s="16">
        <v>11</v>
      </c>
      <c r="C41" s="16">
        <v>2</v>
      </c>
      <c r="D41" s="17" t="s">
        <v>258</v>
      </c>
      <c r="E41" s="17" t="s">
        <v>269</v>
      </c>
      <c r="F41" s="289" t="s">
        <v>185</v>
      </c>
      <c r="G41" s="286" t="s">
        <v>186</v>
      </c>
      <c r="H41" s="18" t="s">
        <v>187</v>
      </c>
      <c r="I41" s="19" t="s">
        <v>79</v>
      </c>
      <c r="J41" s="20"/>
      <c r="K41" s="21" t="s">
        <v>270</v>
      </c>
      <c r="L41" s="141" t="s">
        <v>190</v>
      </c>
      <c r="M41" s="23" t="s">
        <v>264</v>
      </c>
      <c r="N41" s="24">
        <v>1</v>
      </c>
      <c r="O41" s="85">
        <v>0</v>
      </c>
      <c r="P41" s="86">
        <v>1</v>
      </c>
      <c r="Q41" s="23" t="s">
        <v>271</v>
      </c>
      <c r="R41" s="23" t="s">
        <v>272</v>
      </c>
      <c r="S41" s="28" t="s">
        <v>273</v>
      </c>
      <c r="T41" s="83" t="s">
        <v>274</v>
      </c>
    </row>
    <row r="42" spans="1:20" ht="90" customHeight="1">
      <c r="B42" s="16">
        <v>11</v>
      </c>
      <c r="C42" s="16">
        <v>3</v>
      </c>
      <c r="D42" s="17" t="s">
        <v>275</v>
      </c>
      <c r="E42" s="17" t="s">
        <v>276</v>
      </c>
      <c r="F42" s="289" t="s">
        <v>277</v>
      </c>
      <c r="G42" s="286" t="s">
        <v>278</v>
      </c>
      <c r="H42" s="18" t="s">
        <v>187</v>
      </c>
      <c r="I42" s="19" t="s">
        <v>79</v>
      </c>
      <c r="J42" s="20"/>
      <c r="K42" s="21" t="s">
        <v>279</v>
      </c>
      <c r="L42" s="141" t="s">
        <v>280</v>
      </c>
      <c r="M42" s="23" t="s">
        <v>264</v>
      </c>
      <c r="N42" s="24">
        <v>1</v>
      </c>
      <c r="O42" s="85">
        <v>0</v>
      </c>
      <c r="P42" s="86">
        <v>1</v>
      </c>
      <c r="Q42" s="23" t="s">
        <v>281</v>
      </c>
      <c r="R42" s="132" t="s">
        <v>282</v>
      </c>
      <c r="S42" s="28"/>
      <c r="T42" s="83" t="s">
        <v>283</v>
      </c>
    </row>
    <row r="43" spans="1:20" ht="72" customHeight="1">
      <c r="B43" s="16">
        <v>11</v>
      </c>
      <c r="C43" s="137">
        <v>4</v>
      </c>
      <c r="D43" s="142" t="s">
        <v>258</v>
      </c>
      <c r="E43" s="142" t="s">
        <v>284</v>
      </c>
      <c r="F43" s="290" t="s">
        <v>73</v>
      </c>
      <c r="G43" s="291" t="s">
        <v>75</v>
      </c>
      <c r="H43" s="143" t="s">
        <v>187</v>
      </c>
      <c r="I43" s="144" t="s">
        <v>285</v>
      </c>
      <c r="J43" s="145"/>
      <c r="K43" s="146" t="s">
        <v>286</v>
      </c>
      <c r="L43" s="147" t="s">
        <v>287</v>
      </c>
      <c r="M43" s="83" t="s">
        <v>288</v>
      </c>
      <c r="N43" s="24">
        <v>1</v>
      </c>
      <c r="O43" s="148">
        <v>0</v>
      </c>
      <c r="P43" s="149">
        <v>1</v>
      </c>
      <c r="Q43" s="83" t="s">
        <v>289</v>
      </c>
      <c r="R43" s="83" t="s">
        <v>290</v>
      </c>
      <c r="S43" s="84"/>
      <c r="T43" s="83" t="s">
        <v>291</v>
      </c>
    </row>
    <row r="44" spans="1:20" s="1" customFormat="1" ht="72" customHeight="1">
      <c r="A44" s="15"/>
      <c r="B44" s="16">
        <v>11</v>
      </c>
      <c r="C44" s="137">
        <v>5</v>
      </c>
      <c r="D44" s="142" t="s">
        <v>258</v>
      </c>
      <c r="E44" s="142" t="s">
        <v>284</v>
      </c>
      <c r="F44" s="290" t="s">
        <v>185</v>
      </c>
      <c r="G44" s="291" t="s">
        <v>186</v>
      </c>
      <c r="H44" s="143" t="s">
        <v>187</v>
      </c>
      <c r="I44" s="144" t="s">
        <v>285</v>
      </c>
      <c r="J44" s="145"/>
      <c r="K44" s="146" t="s">
        <v>292</v>
      </c>
      <c r="L44" s="147" t="s">
        <v>280</v>
      </c>
      <c r="M44" s="83" t="s">
        <v>288</v>
      </c>
      <c r="N44" s="24">
        <v>1</v>
      </c>
      <c r="O44" s="148">
        <v>0</v>
      </c>
      <c r="P44" s="149">
        <v>1</v>
      </c>
      <c r="Q44" s="83" t="s">
        <v>293</v>
      </c>
      <c r="R44" s="83" t="s">
        <v>294</v>
      </c>
      <c r="S44" s="84"/>
      <c r="T44" s="83" t="s">
        <v>295</v>
      </c>
    </row>
    <row r="45" spans="1:20" s="1" customFormat="1" ht="72" customHeight="1">
      <c r="A45" s="15"/>
      <c r="B45" s="16">
        <v>12</v>
      </c>
      <c r="C45" s="137">
        <v>1</v>
      </c>
      <c r="D45" s="17" t="s">
        <v>296</v>
      </c>
      <c r="E45" s="17" t="s">
        <v>297</v>
      </c>
      <c r="F45" s="289" t="s">
        <v>72</v>
      </c>
      <c r="G45" s="286" t="s">
        <v>74</v>
      </c>
      <c r="H45" s="18" t="s">
        <v>77</v>
      </c>
      <c r="I45" s="19" t="s">
        <v>78</v>
      </c>
      <c r="J45" s="20"/>
      <c r="K45" s="21" t="s">
        <v>298</v>
      </c>
      <c r="L45" s="141" t="s">
        <v>299</v>
      </c>
      <c r="M45" s="23" t="s">
        <v>300</v>
      </c>
      <c r="N45" s="24">
        <v>1</v>
      </c>
      <c r="O45" s="85">
        <v>0</v>
      </c>
      <c r="P45" s="86">
        <v>1</v>
      </c>
      <c r="Q45" s="23" t="s">
        <v>301</v>
      </c>
      <c r="R45" s="23" t="s">
        <v>302</v>
      </c>
      <c r="S45" s="28"/>
      <c r="T45" s="83" t="s">
        <v>303</v>
      </c>
    </row>
    <row r="46" spans="1:20" s="1" customFormat="1" ht="60" customHeight="1">
      <c r="A46" s="15"/>
      <c r="B46" s="16">
        <v>13</v>
      </c>
      <c r="C46" s="16">
        <v>1</v>
      </c>
      <c r="D46" s="17" t="s">
        <v>305</v>
      </c>
      <c r="E46" s="17" t="s">
        <v>306</v>
      </c>
      <c r="F46" s="289" t="s">
        <v>1331</v>
      </c>
      <c r="G46" s="286" t="s">
        <v>307</v>
      </c>
      <c r="H46" s="18" t="s">
        <v>77</v>
      </c>
      <c r="I46" s="19" t="s">
        <v>79</v>
      </c>
      <c r="J46" s="20"/>
      <c r="K46" s="21" t="s">
        <v>308</v>
      </c>
      <c r="L46" s="141" t="s">
        <v>204</v>
      </c>
      <c r="M46" s="23" t="s">
        <v>309</v>
      </c>
      <c r="N46" s="24">
        <v>1</v>
      </c>
      <c r="O46" s="85">
        <v>0</v>
      </c>
      <c r="P46" s="86">
        <v>1</v>
      </c>
      <c r="Q46" s="23" t="s">
        <v>311</v>
      </c>
      <c r="R46" s="23" t="s">
        <v>312</v>
      </c>
      <c r="S46" s="38"/>
      <c r="T46" s="83"/>
    </row>
    <row r="47" spans="1:20" s="1" customFormat="1" ht="60" customHeight="1">
      <c r="A47" s="15"/>
      <c r="B47" s="16">
        <v>13</v>
      </c>
      <c r="C47" s="16">
        <v>2</v>
      </c>
      <c r="D47" s="17" t="s">
        <v>305</v>
      </c>
      <c r="E47" s="17" t="s">
        <v>306</v>
      </c>
      <c r="F47" s="289" t="s">
        <v>1331</v>
      </c>
      <c r="G47" s="286" t="s">
        <v>314</v>
      </c>
      <c r="H47" s="18" t="s">
        <v>77</v>
      </c>
      <c r="I47" s="19" t="s">
        <v>79</v>
      </c>
      <c r="J47" s="20"/>
      <c r="K47" s="21" t="s">
        <v>308</v>
      </c>
      <c r="L47" s="141" t="s">
        <v>315</v>
      </c>
      <c r="M47" s="23" t="s">
        <v>309</v>
      </c>
      <c r="N47" s="24">
        <v>1</v>
      </c>
      <c r="O47" s="85">
        <v>0</v>
      </c>
      <c r="P47" s="86">
        <v>1</v>
      </c>
      <c r="Q47" s="23" t="s">
        <v>311</v>
      </c>
      <c r="R47" s="23" t="s">
        <v>312</v>
      </c>
      <c r="S47" s="38"/>
      <c r="T47" s="83"/>
    </row>
    <row r="48" spans="1:20" s="1" customFormat="1" ht="60" customHeight="1">
      <c r="A48" s="15"/>
      <c r="B48" s="16">
        <v>13</v>
      </c>
      <c r="C48" s="16">
        <v>3</v>
      </c>
      <c r="D48" s="17" t="s">
        <v>305</v>
      </c>
      <c r="E48" s="17" t="s">
        <v>306</v>
      </c>
      <c r="F48" s="286" t="s">
        <v>1330</v>
      </c>
      <c r="G48" s="286" t="s">
        <v>316</v>
      </c>
      <c r="H48" s="18" t="s">
        <v>77</v>
      </c>
      <c r="I48" s="19" t="s">
        <v>79</v>
      </c>
      <c r="J48" s="20"/>
      <c r="K48" s="21" t="s">
        <v>308</v>
      </c>
      <c r="L48" s="22" t="s">
        <v>204</v>
      </c>
      <c r="M48" s="23" t="s">
        <v>309</v>
      </c>
      <c r="N48" s="24">
        <v>1</v>
      </c>
      <c r="O48" s="85">
        <v>0</v>
      </c>
      <c r="P48" s="86">
        <v>1</v>
      </c>
      <c r="Q48" s="23" t="s">
        <v>311</v>
      </c>
      <c r="R48" s="23" t="s">
        <v>312</v>
      </c>
      <c r="S48" s="38"/>
      <c r="T48" s="83"/>
    </row>
    <row r="49" spans="1:20" s="1" customFormat="1" ht="60" customHeight="1">
      <c r="A49" s="15"/>
      <c r="B49" s="16">
        <v>13</v>
      </c>
      <c r="C49" s="16">
        <v>4</v>
      </c>
      <c r="D49" s="17" t="s">
        <v>305</v>
      </c>
      <c r="E49" s="17" t="s">
        <v>306</v>
      </c>
      <c r="F49" s="286" t="s">
        <v>318</v>
      </c>
      <c r="G49" s="286" t="s">
        <v>316</v>
      </c>
      <c r="H49" s="18" t="s">
        <v>77</v>
      </c>
      <c r="I49" s="19" t="s">
        <v>79</v>
      </c>
      <c r="J49" s="20"/>
      <c r="K49" s="21" t="s">
        <v>308</v>
      </c>
      <c r="L49" s="22" t="s">
        <v>204</v>
      </c>
      <c r="M49" s="23" t="s">
        <v>309</v>
      </c>
      <c r="N49" s="24">
        <v>1</v>
      </c>
      <c r="O49" s="85">
        <v>0</v>
      </c>
      <c r="P49" s="86">
        <v>1</v>
      </c>
      <c r="Q49" s="23" t="s">
        <v>311</v>
      </c>
      <c r="R49" s="23" t="s">
        <v>312</v>
      </c>
      <c r="S49" s="38"/>
      <c r="T49" s="83"/>
    </row>
    <row r="50" spans="1:20" s="1" customFormat="1" ht="60" customHeight="1">
      <c r="A50" s="15"/>
      <c r="B50" s="16">
        <v>13</v>
      </c>
      <c r="C50" s="16">
        <v>5</v>
      </c>
      <c r="D50" s="17" t="s">
        <v>305</v>
      </c>
      <c r="E50" s="17" t="s">
        <v>306</v>
      </c>
      <c r="F50" s="286" t="s">
        <v>320</v>
      </c>
      <c r="G50" s="286" t="s">
        <v>316</v>
      </c>
      <c r="H50" s="18" t="s">
        <v>77</v>
      </c>
      <c r="I50" s="19" t="s">
        <v>79</v>
      </c>
      <c r="J50" s="20"/>
      <c r="K50" s="21" t="s">
        <v>308</v>
      </c>
      <c r="L50" s="22" t="s">
        <v>315</v>
      </c>
      <c r="M50" s="23" t="s">
        <v>309</v>
      </c>
      <c r="N50" s="24">
        <v>1</v>
      </c>
      <c r="O50" s="85">
        <v>0</v>
      </c>
      <c r="P50" s="86">
        <v>1</v>
      </c>
      <c r="Q50" s="23" t="s">
        <v>311</v>
      </c>
      <c r="R50" s="23" t="s">
        <v>312</v>
      </c>
      <c r="S50" s="38"/>
      <c r="T50" s="83"/>
    </row>
    <row r="51" spans="1:20" s="1" customFormat="1" ht="60" customHeight="1">
      <c r="A51" s="15"/>
      <c r="B51" s="16">
        <v>13</v>
      </c>
      <c r="C51" s="16">
        <v>6</v>
      </c>
      <c r="D51" s="17" t="s">
        <v>305</v>
      </c>
      <c r="E51" s="17" t="s">
        <v>306</v>
      </c>
      <c r="F51" s="286" t="s">
        <v>322</v>
      </c>
      <c r="G51" s="286" t="s">
        <v>316</v>
      </c>
      <c r="H51" s="18" t="s">
        <v>77</v>
      </c>
      <c r="I51" s="19" t="s">
        <v>79</v>
      </c>
      <c r="J51" s="20"/>
      <c r="K51" s="21" t="s">
        <v>308</v>
      </c>
      <c r="L51" s="22" t="s">
        <v>315</v>
      </c>
      <c r="M51" s="23" t="s">
        <v>309</v>
      </c>
      <c r="N51" s="24">
        <v>1</v>
      </c>
      <c r="O51" s="85">
        <v>0</v>
      </c>
      <c r="P51" s="86">
        <v>1</v>
      </c>
      <c r="Q51" s="23" t="s">
        <v>311</v>
      </c>
      <c r="R51" s="23" t="s">
        <v>312</v>
      </c>
      <c r="S51" s="38"/>
      <c r="T51" s="83"/>
    </row>
    <row r="52" spans="1:20" s="1" customFormat="1" ht="60" customHeight="1">
      <c r="A52" s="15"/>
      <c r="B52" s="16">
        <v>13</v>
      </c>
      <c r="C52" s="16">
        <v>7</v>
      </c>
      <c r="D52" s="17" t="s">
        <v>305</v>
      </c>
      <c r="E52" s="17" t="s">
        <v>306</v>
      </c>
      <c r="F52" s="286" t="s">
        <v>324</v>
      </c>
      <c r="G52" s="286" t="s">
        <v>316</v>
      </c>
      <c r="H52" s="18" t="s">
        <v>77</v>
      </c>
      <c r="I52" s="19" t="s">
        <v>79</v>
      </c>
      <c r="J52" s="20"/>
      <c r="K52" s="21" t="s">
        <v>308</v>
      </c>
      <c r="L52" s="22" t="s">
        <v>325</v>
      </c>
      <c r="M52" s="23" t="s">
        <v>309</v>
      </c>
      <c r="N52" s="24">
        <v>1</v>
      </c>
      <c r="O52" s="85">
        <v>0</v>
      </c>
      <c r="P52" s="86">
        <v>1</v>
      </c>
      <c r="Q52" s="23" t="s">
        <v>311</v>
      </c>
      <c r="R52" s="23" t="s">
        <v>312</v>
      </c>
      <c r="S52" s="38"/>
      <c r="T52" s="83"/>
    </row>
    <row r="53" spans="1:20" s="1" customFormat="1" ht="60" customHeight="1">
      <c r="A53" s="15"/>
      <c r="B53" s="16">
        <v>13</v>
      </c>
      <c r="C53" s="16">
        <v>8</v>
      </c>
      <c r="D53" s="17" t="s">
        <v>305</v>
      </c>
      <c r="E53" s="17" t="s">
        <v>306</v>
      </c>
      <c r="F53" s="286" t="s">
        <v>327</v>
      </c>
      <c r="G53" s="286" t="s">
        <v>316</v>
      </c>
      <c r="H53" s="18" t="s">
        <v>77</v>
      </c>
      <c r="I53" s="19" t="s">
        <v>79</v>
      </c>
      <c r="J53" s="20"/>
      <c r="K53" s="21" t="s">
        <v>308</v>
      </c>
      <c r="L53" s="22" t="s">
        <v>328</v>
      </c>
      <c r="M53" s="23" t="s">
        <v>309</v>
      </c>
      <c r="N53" s="24">
        <v>1</v>
      </c>
      <c r="O53" s="85">
        <v>0</v>
      </c>
      <c r="P53" s="86">
        <v>1</v>
      </c>
      <c r="Q53" s="23" t="s">
        <v>311</v>
      </c>
      <c r="R53" s="23" t="s">
        <v>312</v>
      </c>
      <c r="S53" s="38"/>
      <c r="T53" s="83"/>
    </row>
    <row r="54" spans="1:20" s="1" customFormat="1" ht="60" customHeight="1">
      <c r="A54" s="15"/>
      <c r="B54" s="16">
        <v>13</v>
      </c>
      <c r="C54" s="16">
        <v>9</v>
      </c>
      <c r="D54" s="17" t="s">
        <v>305</v>
      </c>
      <c r="E54" s="17" t="s">
        <v>306</v>
      </c>
      <c r="F54" s="286" t="s">
        <v>330</v>
      </c>
      <c r="G54" s="286" t="s">
        <v>316</v>
      </c>
      <c r="H54" s="18" t="s">
        <v>77</v>
      </c>
      <c r="I54" s="19" t="s">
        <v>79</v>
      </c>
      <c r="J54" s="20"/>
      <c r="K54" s="21" t="s">
        <v>308</v>
      </c>
      <c r="L54" s="22" t="s">
        <v>331</v>
      </c>
      <c r="M54" s="23" t="s">
        <v>309</v>
      </c>
      <c r="N54" s="24">
        <v>1</v>
      </c>
      <c r="O54" s="85">
        <v>0</v>
      </c>
      <c r="P54" s="86">
        <v>1</v>
      </c>
      <c r="Q54" s="23" t="s">
        <v>311</v>
      </c>
      <c r="R54" s="23" t="s">
        <v>312</v>
      </c>
      <c r="S54" s="38"/>
      <c r="T54" s="83"/>
    </row>
    <row r="55" spans="1:20" s="1" customFormat="1" ht="60" customHeight="1">
      <c r="A55" s="15"/>
      <c r="B55" s="16">
        <v>13</v>
      </c>
      <c r="C55" s="16">
        <v>10</v>
      </c>
      <c r="D55" s="17" t="s">
        <v>305</v>
      </c>
      <c r="E55" s="17" t="s">
        <v>306</v>
      </c>
      <c r="F55" s="286" t="s">
        <v>142</v>
      </c>
      <c r="G55" s="286" t="s">
        <v>316</v>
      </c>
      <c r="H55" s="18" t="s">
        <v>77</v>
      </c>
      <c r="I55" s="19" t="s">
        <v>79</v>
      </c>
      <c r="J55" s="20"/>
      <c r="K55" s="21" t="s">
        <v>308</v>
      </c>
      <c r="L55" s="22" t="s">
        <v>61</v>
      </c>
      <c r="M55" s="23" t="s">
        <v>309</v>
      </c>
      <c r="N55" s="24">
        <v>1</v>
      </c>
      <c r="O55" s="85">
        <v>0</v>
      </c>
      <c r="P55" s="86">
        <v>1</v>
      </c>
      <c r="Q55" s="23" t="s">
        <v>311</v>
      </c>
      <c r="R55" s="23" t="s">
        <v>312</v>
      </c>
      <c r="S55" s="38"/>
      <c r="T55" s="83" t="s">
        <v>332</v>
      </c>
    </row>
    <row r="56" spans="1:20" s="1" customFormat="1" ht="60" customHeight="1">
      <c r="A56" s="15"/>
      <c r="B56" s="16">
        <v>13</v>
      </c>
      <c r="C56" s="16">
        <v>11</v>
      </c>
      <c r="D56" s="17" t="s">
        <v>305</v>
      </c>
      <c r="E56" s="17" t="s">
        <v>306</v>
      </c>
      <c r="F56" s="286" t="s">
        <v>73</v>
      </c>
      <c r="G56" s="286" t="s">
        <v>316</v>
      </c>
      <c r="H56" s="18" t="s">
        <v>187</v>
      </c>
      <c r="I56" s="19" t="s">
        <v>79</v>
      </c>
      <c r="J56" s="20"/>
      <c r="K56" s="21" t="s">
        <v>308</v>
      </c>
      <c r="L56" s="22" t="s">
        <v>333</v>
      </c>
      <c r="M56" s="23" t="s">
        <v>309</v>
      </c>
      <c r="N56" s="24">
        <v>1</v>
      </c>
      <c r="O56" s="85">
        <v>0</v>
      </c>
      <c r="P56" s="86">
        <v>1</v>
      </c>
      <c r="Q56" s="23" t="s">
        <v>310</v>
      </c>
      <c r="R56" s="23" t="s">
        <v>334</v>
      </c>
      <c r="S56" s="38"/>
      <c r="T56" s="83" t="s">
        <v>335</v>
      </c>
    </row>
    <row r="57" spans="1:20" s="1" customFormat="1" ht="60" customHeight="1">
      <c r="A57" s="15"/>
      <c r="B57" s="16">
        <v>13</v>
      </c>
      <c r="C57" s="16">
        <v>12</v>
      </c>
      <c r="D57" s="17" t="s">
        <v>305</v>
      </c>
      <c r="E57" s="17" t="s">
        <v>306</v>
      </c>
      <c r="F57" s="286" t="s">
        <v>22</v>
      </c>
      <c r="G57" s="286" t="s">
        <v>316</v>
      </c>
      <c r="H57" s="18" t="s">
        <v>77</v>
      </c>
      <c r="I57" s="19" t="s">
        <v>79</v>
      </c>
      <c r="J57" s="20"/>
      <c r="K57" s="21" t="s">
        <v>308</v>
      </c>
      <c r="L57" s="22" t="s">
        <v>61</v>
      </c>
      <c r="M57" s="23" t="s">
        <v>309</v>
      </c>
      <c r="N57" s="24">
        <v>1</v>
      </c>
      <c r="O57" s="85">
        <v>0</v>
      </c>
      <c r="P57" s="86">
        <v>1</v>
      </c>
      <c r="Q57" s="23" t="s">
        <v>311</v>
      </c>
      <c r="R57" s="23" t="s">
        <v>312</v>
      </c>
      <c r="S57" s="38"/>
      <c r="T57" s="83" t="s">
        <v>332</v>
      </c>
    </row>
    <row r="58" spans="1:20" s="1" customFormat="1" ht="60" customHeight="1">
      <c r="A58" s="15"/>
      <c r="B58" s="16">
        <v>13</v>
      </c>
      <c r="C58" s="16">
        <v>13</v>
      </c>
      <c r="D58" s="17" t="s">
        <v>305</v>
      </c>
      <c r="E58" s="17" t="s">
        <v>306</v>
      </c>
      <c r="F58" s="286" t="s">
        <v>336</v>
      </c>
      <c r="G58" s="286" t="s">
        <v>316</v>
      </c>
      <c r="H58" s="18" t="s">
        <v>187</v>
      </c>
      <c r="I58" s="19" t="s">
        <v>79</v>
      </c>
      <c r="J58" s="20"/>
      <c r="K58" s="21" t="s">
        <v>308</v>
      </c>
      <c r="L58" s="22" t="s">
        <v>333</v>
      </c>
      <c r="M58" s="23" t="s">
        <v>309</v>
      </c>
      <c r="N58" s="24">
        <v>1</v>
      </c>
      <c r="O58" s="85">
        <v>0</v>
      </c>
      <c r="P58" s="86">
        <v>1</v>
      </c>
      <c r="Q58" s="23" t="s">
        <v>310</v>
      </c>
      <c r="R58" s="23" t="s">
        <v>334</v>
      </c>
      <c r="S58" s="38"/>
      <c r="T58" s="83" t="s">
        <v>335</v>
      </c>
    </row>
    <row r="59" spans="1:20" s="1" customFormat="1" ht="72" customHeight="1">
      <c r="A59" s="15"/>
      <c r="B59" s="16">
        <v>13</v>
      </c>
      <c r="C59" s="16">
        <v>14</v>
      </c>
      <c r="D59" s="17" t="s">
        <v>337</v>
      </c>
      <c r="E59" s="17" t="s">
        <v>338</v>
      </c>
      <c r="F59" s="286" t="s">
        <v>185</v>
      </c>
      <c r="G59" s="286" t="s">
        <v>186</v>
      </c>
      <c r="H59" s="18" t="s">
        <v>114</v>
      </c>
      <c r="I59" s="19" t="s">
        <v>339</v>
      </c>
      <c r="J59" s="20"/>
      <c r="K59" s="21"/>
      <c r="L59" s="22" t="s">
        <v>340</v>
      </c>
      <c r="M59" s="23" t="s">
        <v>341</v>
      </c>
      <c r="N59" s="24">
        <f>O59+P59</f>
        <v>10</v>
      </c>
      <c r="O59" s="85">
        <v>3</v>
      </c>
      <c r="P59" s="86">
        <v>7</v>
      </c>
      <c r="Q59" s="23" t="s">
        <v>342</v>
      </c>
      <c r="R59" s="23" t="s">
        <v>343</v>
      </c>
      <c r="S59" s="30" t="s">
        <v>344</v>
      </c>
      <c r="T59" s="83" t="s">
        <v>345</v>
      </c>
    </row>
    <row r="60" spans="1:20" ht="72" customHeight="1">
      <c r="B60" s="16">
        <v>13</v>
      </c>
      <c r="C60" s="16">
        <v>15</v>
      </c>
      <c r="D60" s="17" t="s">
        <v>346</v>
      </c>
      <c r="E60" s="17" t="s">
        <v>347</v>
      </c>
      <c r="F60" s="286" t="s">
        <v>153</v>
      </c>
      <c r="G60" s="286" t="s">
        <v>154</v>
      </c>
      <c r="H60" s="18" t="s">
        <v>77</v>
      </c>
      <c r="I60" s="19" t="s">
        <v>79</v>
      </c>
      <c r="J60" s="20"/>
      <c r="K60" s="21" t="s">
        <v>348</v>
      </c>
      <c r="L60" s="22" t="s">
        <v>85</v>
      </c>
      <c r="M60" s="23" t="s">
        <v>349</v>
      </c>
      <c r="N60" s="24">
        <f>O60+P60</f>
        <v>0</v>
      </c>
      <c r="O60" s="85">
        <v>0</v>
      </c>
      <c r="P60" s="86">
        <v>0</v>
      </c>
      <c r="Q60" s="23" t="s">
        <v>342</v>
      </c>
      <c r="R60" s="23" t="s">
        <v>350</v>
      </c>
      <c r="S60" s="30" t="s">
        <v>351</v>
      </c>
      <c r="T60" s="83" t="s">
        <v>352</v>
      </c>
    </row>
    <row r="61" spans="1:20" ht="113.25" customHeight="1">
      <c r="B61" s="16">
        <v>13</v>
      </c>
      <c r="C61" s="16">
        <v>16</v>
      </c>
      <c r="D61" s="17" t="s">
        <v>337</v>
      </c>
      <c r="E61" s="17" t="s">
        <v>353</v>
      </c>
      <c r="F61" s="289" t="s">
        <v>1331</v>
      </c>
      <c r="G61" s="286" t="s">
        <v>354</v>
      </c>
      <c r="H61" s="18" t="s">
        <v>187</v>
      </c>
      <c r="I61" s="19" t="s">
        <v>79</v>
      </c>
      <c r="J61" s="20"/>
      <c r="K61" s="21" t="s">
        <v>355</v>
      </c>
      <c r="L61" s="22" t="s">
        <v>356</v>
      </c>
      <c r="M61" s="23" t="s">
        <v>358</v>
      </c>
      <c r="N61" s="24">
        <v>1</v>
      </c>
      <c r="O61" s="85">
        <v>0</v>
      </c>
      <c r="P61" s="86">
        <v>1</v>
      </c>
      <c r="Q61" s="23" t="s">
        <v>359</v>
      </c>
      <c r="R61" s="23" t="s">
        <v>360</v>
      </c>
      <c r="S61" s="30" t="s">
        <v>361</v>
      </c>
      <c r="T61" s="83"/>
    </row>
    <row r="62" spans="1:20" ht="113.25" customHeight="1">
      <c r="B62" s="16">
        <v>13</v>
      </c>
      <c r="C62" s="16">
        <v>17</v>
      </c>
      <c r="D62" s="17" t="s">
        <v>337</v>
      </c>
      <c r="E62" s="17" t="s">
        <v>353</v>
      </c>
      <c r="F62" s="286" t="s">
        <v>1330</v>
      </c>
      <c r="G62" s="286" t="s">
        <v>362</v>
      </c>
      <c r="H62" s="18" t="s">
        <v>187</v>
      </c>
      <c r="I62" s="19" t="s">
        <v>79</v>
      </c>
      <c r="J62" s="20"/>
      <c r="K62" s="21" t="s">
        <v>355</v>
      </c>
      <c r="L62" s="22" t="s">
        <v>356</v>
      </c>
      <c r="M62" s="23" t="s">
        <v>358</v>
      </c>
      <c r="N62" s="24">
        <v>1</v>
      </c>
      <c r="O62" s="85">
        <v>0</v>
      </c>
      <c r="P62" s="86">
        <v>1</v>
      </c>
      <c r="Q62" s="23" t="s">
        <v>359</v>
      </c>
      <c r="R62" s="23" t="s">
        <v>360</v>
      </c>
      <c r="S62" s="30" t="s">
        <v>361</v>
      </c>
      <c r="T62" s="83"/>
    </row>
    <row r="63" spans="1:20" ht="113.25" customHeight="1">
      <c r="B63" s="16">
        <v>13</v>
      </c>
      <c r="C63" s="16">
        <v>18</v>
      </c>
      <c r="D63" s="17" t="s">
        <v>337</v>
      </c>
      <c r="E63" s="17" t="s">
        <v>353</v>
      </c>
      <c r="F63" s="286" t="s">
        <v>326</v>
      </c>
      <c r="G63" s="286" t="s">
        <v>363</v>
      </c>
      <c r="H63" s="18" t="s">
        <v>187</v>
      </c>
      <c r="I63" s="19" t="s">
        <v>79</v>
      </c>
      <c r="J63" s="20"/>
      <c r="K63" s="21" t="s">
        <v>355</v>
      </c>
      <c r="L63" s="22" t="s">
        <v>356</v>
      </c>
      <c r="M63" s="23" t="s">
        <v>358</v>
      </c>
      <c r="N63" s="24">
        <v>1</v>
      </c>
      <c r="O63" s="85">
        <v>0</v>
      </c>
      <c r="P63" s="86">
        <v>1</v>
      </c>
      <c r="Q63" s="23" t="s">
        <v>359</v>
      </c>
      <c r="R63" s="23" t="s">
        <v>360</v>
      </c>
      <c r="S63" s="30" t="s">
        <v>364</v>
      </c>
      <c r="T63" s="83"/>
    </row>
    <row r="64" spans="1:20" ht="113.25" customHeight="1">
      <c r="B64" s="16">
        <v>13</v>
      </c>
      <c r="C64" s="16">
        <v>19</v>
      </c>
      <c r="D64" s="17" t="s">
        <v>337</v>
      </c>
      <c r="E64" s="17" t="s">
        <v>353</v>
      </c>
      <c r="F64" s="286" t="s">
        <v>56</v>
      </c>
      <c r="G64" s="286" t="s">
        <v>56</v>
      </c>
      <c r="H64" s="18" t="s">
        <v>187</v>
      </c>
      <c r="I64" s="19" t="s">
        <v>79</v>
      </c>
      <c r="J64" s="20"/>
      <c r="K64" s="21" t="s">
        <v>355</v>
      </c>
      <c r="L64" s="22" t="s">
        <v>365</v>
      </c>
      <c r="M64" s="23" t="s">
        <v>358</v>
      </c>
      <c r="N64" s="24">
        <v>1</v>
      </c>
      <c r="O64" s="85">
        <v>0</v>
      </c>
      <c r="P64" s="86">
        <v>1</v>
      </c>
      <c r="Q64" s="23" t="s">
        <v>359</v>
      </c>
      <c r="R64" s="23" t="s">
        <v>360</v>
      </c>
      <c r="S64" s="30" t="s">
        <v>361</v>
      </c>
      <c r="T64" s="83"/>
    </row>
    <row r="65" spans="1:20" ht="72" customHeight="1">
      <c r="B65" s="16">
        <v>13</v>
      </c>
      <c r="C65" s="16">
        <v>20</v>
      </c>
      <c r="D65" s="17" t="s">
        <v>346</v>
      </c>
      <c r="E65" s="17" t="s">
        <v>366</v>
      </c>
      <c r="F65" s="286" t="s">
        <v>260</v>
      </c>
      <c r="G65" s="286" t="s">
        <v>367</v>
      </c>
      <c r="H65" s="18" t="s">
        <v>187</v>
      </c>
      <c r="I65" s="19" t="s">
        <v>79</v>
      </c>
      <c r="J65" s="20"/>
      <c r="K65" s="21" t="s">
        <v>368</v>
      </c>
      <c r="L65" s="22" t="s">
        <v>280</v>
      </c>
      <c r="M65" s="23" t="s">
        <v>349</v>
      </c>
      <c r="N65" s="24">
        <f t="shared" ref="N65:N85" si="2">O65+P65</f>
        <v>0</v>
      </c>
      <c r="O65" s="85">
        <v>0</v>
      </c>
      <c r="P65" s="86">
        <v>0</v>
      </c>
      <c r="Q65" s="23" t="s">
        <v>342</v>
      </c>
      <c r="R65" s="23" t="s">
        <v>350</v>
      </c>
      <c r="S65" s="30" t="s">
        <v>369</v>
      </c>
      <c r="T65" s="83" t="s">
        <v>370</v>
      </c>
    </row>
    <row r="66" spans="1:20" ht="72" customHeight="1">
      <c r="B66" s="16">
        <v>13</v>
      </c>
      <c r="C66" s="16">
        <v>21</v>
      </c>
      <c r="D66" s="142" t="s">
        <v>304</v>
      </c>
      <c r="E66" s="142" t="s">
        <v>371</v>
      </c>
      <c r="F66" s="291" t="s">
        <v>84</v>
      </c>
      <c r="G66" s="291" t="s">
        <v>84</v>
      </c>
      <c r="H66" s="143" t="s">
        <v>77</v>
      </c>
      <c r="I66" s="19" t="s">
        <v>79</v>
      </c>
      <c r="J66" s="145"/>
      <c r="K66" s="146" t="s">
        <v>372</v>
      </c>
      <c r="L66" s="150" t="s">
        <v>374</v>
      </c>
      <c r="M66" s="83" t="s">
        <v>357</v>
      </c>
      <c r="N66" s="24">
        <f t="shared" si="2"/>
        <v>2</v>
      </c>
      <c r="O66" s="148">
        <v>0</v>
      </c>
      <c r="P66" s="149">
        <v>2</v>
      </c>
      <c r="Q66" s="83" t="s">
        <v>375</v>
      </c>
      <c r="R66" s="83" t="s">
        <v>376</v>
      </c>
      <c r="S66" s="151" t="s">
        <v>377</v>
      </c>
      <c r="T66" s="83" t="s">
        <v>378</v>
      </c>
    </row>
    <row r="67" spans="1:20" ht="99.9" customHeight="1">
      <c r="B67" s="16">
        <v>14</v>
      </c>
      <c r="C67" s="16">
        <v>1</v>
      </c>
      <c r="D67" s="17" t="s">
        <v>379</v>
      </c>
      <c r="E67" s="17" t="s">
        <v>236</v>
      </c>
      <c r="F67" s="286" t="s">
        <v>57</v>
      </c>
      <c r="G67" s="286" t="s">
        <v>380</v>
      </c>
      <c r="H67" s="18" t="s">
        <v>239</v>
      </c>
      <c r="I67" s="19" t="s">
        <v>240</v>
      </c>
      <c r="J67" s="20"/>
      <c r="K67" s="21"/>
      <c r="L67" s="22" t="s">
        <v>381</v>
      </c>
      <c r="M67" s="23" t="s">
        <v>382</v>
      </c>
      <c r="N67" s="24">
        <f t="shared" si="2"/>
        <v>2</v>
      </c>
      <c r="O67" s="25">
        <v>1</v>
      </c>
      <c r="P67" s="26">
        <v>1</v>
      </c>
      <c r="Q67" s="23" t="s">
        <v>383</v>
      </c>
      <c r="R67" s="23" t="s">
        <v>384</v>
      </c>
      <c r="S67" s="38"/>
      <c r="T67" s="83"/>
    </row>
    <row r="68" spans="1:20" ht="99.9" customHeight="1">
      <c r="B68" s="16">
        <v>14</v>
      </c>
      <c r="C68" s="16">
        <v>2</v>
      </c>
      <c r="D68" s="17" t="s">
        <v>379</v>
      </c>
      <c r="E68" s="17" t="s">
        <v>385</v>
      </c>
      <c r="F68" s="286" t="s">
        <v>142</v>
      </c>
      <c r="G68" s="286" t="s">
        <v>92</v>
      </c>
      <c r="H68" s="18" t="s">
        <v>26</v>
      </c>
      <c r="I68" s="19" t="s">
        <v>37</v>
      </c>
      <c r="J68" s="20"/>
      <c r="K68" s="21"/>
      <c r="L68" s="22" t="s">
        <v>241</v>
      </c>
      <c r="M68" s="23" t="s">
        <v>382</v>
      </c>
      <c r="N68" s="24">
        <f t="shared" si="2"/>
        <v>3</v>
      </c>
      <c r="O68" s="25">
        <v>2</v>
      </c>
      <c r="P68" s="26">
        <v>1</v>
      </c>
      <c r="Q68" s="23" t="s">
        <v>383</v>
      </c>
      <c r="R68" s="23" t="s">
        <v>384</v>
      </c>
      <c r="S68" s="38"/>
      <c r="T68" s="83" t="s">
        <v>386</v>
      </c>
    </row>
    <row r="69" spans="1:20" ht="99.9" customHeight="1">
      <c r="B69" s="16">
        <v>14</v>
      </c>
      <c r="C69" s="16">
        <v>3</v>
      </c>
      <c r="D69" s="17" t="s">
        <v>379</v>
      </c>
      <c r="E69" s="17" t="s">
        <v>236</v>
      </c>
      <c r="F69" s="289" t="s">
        <v>1331</v>
      </c>
      <c r="G69" s="286" t="s">
        <v>314</v>
      </c>
      <c r="H69" s="18" t="s">
        <v>239</v>
      </c>
      <c r="I69" s="19" t="s">
        <v>240</v>
      </c>
      <c r="J69" s="20"/>
      <c r="K69" s="21"/>
      <c r="L69" s="22" t="s">
        <v>93</v>
      </c>
      <c r="M69" s="23" t="s">
        <v>382</v>
      </c>
      <c r="N69" s="24">
        <f t="shared" si="2"/>
        <v>2</v>
      </c>
      <c r="O69" s="25">
        <v>1</v>
      </c>
      <c r="P69" s="26">
        <v>1</v>
      </c>
      <c r="Q69" s="23" t="s">
        <v>383</v>
      </c>
      <c r="R69" s="23" t="s">
        <v>384</v>
      </c>
      <c r="S69" s="38"/>
      <c r="T69" s="83"/>
    </row>
    <row r="70" spans="1:20" ht="108.75" customHeight="1">
      <c r="B70" s="16">
        <v>15</v>
      </c>
      <c r="C70" s="16">
        <v>1</v>
      </c>
      <c r="D70" s="17" t="s">
        <v>387</v>
      </c>
      <c r="E70" s="17" t="s">
        <v>388</v>
      </c>
      <c r="F70" s="286" t="s">
        <v>142</v>
      </c>
      <c r="G70" s="286" t="s">
        <v>92</v>
      </c>
      <c r="H70" s="18" t="s">
        <v>26</v>
      </c>
      <c r="I70" s="19" t="s">
        <v>38</v>
      </c>
      <c r="J70" s="20"/>
      <c r="K70" s="21"/>
      <c r="L70" s="22" t="s">
        <v>389</v>
      </c>
      <c r="M70" s="23" t="s">
        <v>390</v>
      </c>
      <c r="N70" s="24">
        <f t="shared" si="2"/>
        <v>3</v>
      </c>
      <c r="O70" s="25">
        <v>1</v>
      </c>
      <c r="P70" s="26">
        <v>2</v>
      </c>
      <c r="Q70" s="23" t="s">
        <v>391</v>
      </c>
      <c r="R70" s="23" t="s">
        <v>392</v>
      </c>
      <c r="S70" s="30" t="s">
        <v>393</v>
      </c>
      <c r="T70" s="152"/>
    </row>
    <row r="71" spans="1:20" ht="117" customHeight="1">
      <c r="B71" s="16">
        <v>15</v>
      </c>
      <c r="C71" s="16">
        <v>2</v>
      </c>
      <c r="D71" s="17" t="s">
        <v>387</v>
      </c>
      <c r="E71" s="17" t="s">
        <v>394</v>
      </c>
      <c r="F71" s="286" t="s">
        <v>22</v>
      </c>
      <c r="G71" s="286" t="s">
        <v>67</v>
      </c>
      <c r="H71" s="18" t="s">
        <v>26</v>
      </c>
      <c r="I71" s="19" t="s">
        <v>38</v>
      </c>
      <c r="J71" s="20"/>
      <c r="K71" s="21"/>
      <c r="L71" s="22" t="s">
        <v>241</v>
      </c>
      <c r="M71" s="23" t="s">
        <v>390</v>
      </c>
      <c r="N71" s="24">
        <f>O71+P71</f>
        <v>1</v>
      </c>
      <c r="O71" s="25">
        <v>0</v>
      </c>
      <c r="P71" s="26">
        <v>1</v>
      </c>
      <c r="Q71" s="23" t="s">
        <v>395</v>
      </c>
      <c r="R71" s="23" t="s">
        <v>396</v>
      </c>
      <c r="S71" s="30" t="s">
        <v>397</v>
      </c>
      <c r="T71" s="152"/>
    </row>
    <row r="72" spans="1:20" s="1" customFormat="1" ht="158.4" customHeight="1">
      <c r="B72" s="16">
        <v>16</v>
      </c>
      <c r="C72" s="16">
        <v>1</v>
      </c>
      <c r="D72" s="17" t="s">
        <v>398</v>
      </c>
      <c r="E72" s="17" t="s">
        <v>399</v>
      </c>
      <c r="F72" s="286" t="s">
        <v>142</v>
      </c>
      <c r="G72" s="286" t="s">
        <v>92</v>
      </c>
      <c r="H72" s="18" t="s">
        <v>26</v>
      </c>
      <c r="I72" s="19" t="s">
        <v>38</v>
      </c>
      <c r="J72" s="20"/>
      <c r="K72" s="21"/>
      <c r="L72" s="22" t="s">
        <v>204</v>
      </c>
      <c r="M72" s="153" t="s">
        <v>400</v>
      </c>
      <c r="N72" s="24">
        <f t="shared" ref="N72:N73" si="3">O72+P72</f>
        <v>4</v>
      </c>
      <c r="O72" s="25">
        <v>2</v>
      </c>
      <c r="P72" s="26">
        <v>2</v>
      </c>
      <c r="Q72" s="23" t="s">
        <v>401</v>
      </c>
      <c r="R72" s="23" t="s">
        <v>402</v>
      </c>
      <c r="S72" s="30" t="s">
        <v>403</v>
      </c>
      <c r="T72" s="154"/>
    </row>
    <row r="73" spans="1:20" s="1" customFormat="1" ht="91.5" customHeight="1">
      <c r="B73" s="16">
        <v>16</v>
      </c>
      <c r="C73" s="16">
        <v>2</v>
      </c>
      <c r="D73" s="43" t="s">
        <v>404</v>
      </c>
      <c r="E73" s="43" t="s">
        <v>405</v>
      </c>
      <c r="F73" s="287" t="s">
        <v>87</v>
      </c>
      <c r="G73" s="287" t="s">
        <v>88</v>
      </c>
      <c r="H73" s="25" t="s">
        <v>238</v>
      </c>
      <c r="I73" s="138" t="s">
        <v>406</v>
      </c>
      <c r="J73" s="25"/>
      <c r="K73" s="155"/>
      <c r="L73" s="45" t="s">
        <v>333</v>
      </c>
      <c r="M73" s="153" t="s">
        <v>400</v>
      </c>
      <c r="N73" s="24">
        <f t="shared" si="3"/>
        <v>2</v>
      </c>
      <c r="O73" s="47">
        <v>0</v>
      </c>
      <c r="P73" s="48">
        <v>2</v>
      </c>
      <c r="Q73" s="46" t="s">
        <v>407</v>
      </c>
      <c r="R73" s="46" t="s">
        <v>408</v>
      </c>
      <c r="S73" s="156"/>
      <c r="T73" s="46" t="s">
        <v>409</v>
      </c>
    </row>
    <row r="74" spans="1:20" s="157" customFormat="1" ht="60" customHeight="1">
      <c r="B74" s="16">
        <v>17</v>
      </c>
      <c r="C74" s="16">
        <v>1</v>
      </c>
      <c r="D74" s="17" t="s">
        <v>411</v>
      </c>
      <c r="E74" s="17" t="s">
        <v>412</v>
      </c>
      <c r="F74" s="292" t="s">
        <v>142</v>
      </c>
      <c r="G74" s="286" t="s">
        <v>414</v>
      </c>
      <c r="H74" s="18" t="s">
        <v>239</v>
      </c>
      <c r="I74" s="19" t="s">
        <v>415</v>
      </c>
      <c r="J74" s="20"/>
      <c r="K74" s="21"/>
      <c r="L74" s="22" t="s">
        <v>416</v>
      </c>
      <c r="M74" s="23" t="s">
        <v>418</v>
      </c>
      <c r="N74" s="24">
        <f t="shared" si="2"/>
        <v>2</v>
      </c>
      <c r="O74" s="85">
        <v>1</v>
      </c>
      <c r="P74" s="86">
        <v>1</v>
      </c>
      <c r="Q74" s="23" t="s">
        <v>419</v>
      </c>
      <c r="R74" s="23" t="s">
        <v>420</v>
      </c>
      <c r="S74" s="28" t="s">
        <v>421</v>
      </c>
      <c r="T74" s="23" t="s">
        <v>422</v>
      </c>
    </row>
    <row r="75" spans="1:20" s="159" customFormat="1" ht="60" customHeight="1">
      <c r="A75" s="15"/>
      <c r="B75" s="16">
        <v>17</v>
      </c>
      <c r="C75" s="16">
        <v>2</v>
      </c>
      <c r="D75" s="17" t="s">
        <v>410</v>
      </c>
      <c r="E75" s="17" t="s">
        <v>236</v>
      </c>
      <c r="F75" s="292" t="s">
        <v>56</v>
      </c>
      <c r="G75" s="286" t="s">
        <v>57</v>
      </c>
      <c r="H75" s="18" t="s">
        <v>239</v>
      </c>
      <c r="I75" s="19" t="s">
        <v>423</v>
      </c>
      <c r="J75" s="20"/>
      <c r="K75" s="21"/>
      <c r="L75" s="158" t="s">
        <v>99</v>
      </c>
      <c r="M75" s="23" t="s">
        <v>417</v>
      </c>
      <c r="N75" s="24">
        <f t="shared" si="2"/>
        <v>2</v>
      </c>
      <c r="O75" s="85">
        <v>1</v>
      </c>
      <c r="P75" s="86">
        <v>1</v>
      </c>
      <c r="Q75" s="23" t="s">
        <v>424</v>
      </c>
      <c r="R75" s="23" t="s">
        <v>425</v>
      </c>
      <c r="S75" s="28" t="s">
        <v>426</v>
      </c>
      <c r="T75" s="83"/>
    </row>
    <row r="76" spans="1:20" ht="162" customHeight="1">
      <c r="B76" s="16">
        <v>18</v>
      </c>
      <c r="C76" s="16">
        <v>1</v>
      </c>
      <c r="D76" s="17" t="s">
        <v>427</v>
      </c>
      <c r="E76" s="17" t="s">
        <v>428</v>
      </c>
      <c r="F76" s="286" t="s">
        <v>142</v>
      </c>
      <c r="G76" s="286" t="s">
        <v>48</v>
      </c>
      <c r="H76" s="18" t="s">
        <v>26</v>
      </c>
      <c r="I76" s="19" t="s">
        <v>38</v>
      </c>
      <c r="J76" s="20"/>
      <c r="K76" s="21"/>
      <c r="L76" s="22" t="s">
        <v>429</v>
      </c>
      <c r="M76" s="23" t="s">
        <v>430</v>
      </c>
      <c r="N76" s="24">
        <f t="shared" si="2"/>
        <v>3</v>
      </c>
      <c r="O76" s="25">
        <v>2</v>
      </c>
      <c r="P76" s="26">
        <v>1</v>
      </c>
      <c r="Q76" s="23" t="s">
        <v>431</v>
      </c>
      <c r="R76" s="23" t="s">
        <v>432</v>
      </c>
      <c r="S76" s="30" t="s">
        <v>433</v>
      </c>
      <c r="T76" s="84"/>
    </row>
    <row r="77" spans="1:20" ht="170.1" customHeight="1">
      <c r="B77" s="16">
        <v>18</v>
      </c>
      <c r="C77" s="16">
        <v>2</v>
      </c>
      <c r="D77" s="17" t="s">
        <v>427</v>
      </c>
      <c r="E77" s="17" t="s">
        <v>434</v>
      </c>
      <c r="F77" s="286" t="s">
        <v>435</v>
      </c>
      <c r="G77" s="286" t="s">
        <v>224</v>
      </c>
      <c r="H77" s="18" t="s">
        <v>77</v>
      </c>
      <c r="I77" s="19" t="s">
        <v>79</v>
      </c>
      <c r="J77" s="20"/>
      <c r="K77" s="21" t="s">
        <v>436</v>
      </c>
      <c r="L77" s="22" t="s">
        <v>437</v>
      </c>
      <c r="M77" s="23" t="s">
        <v>430</v>
      </c>
      <c r="N77" s="24">
        <f t="shared" si="2"/>
        <v>4</v>
      </c>
      <c r="O77" s="25">
        <v>2</v>
      </c>
      <c r="P77" s="26">
        <v>2</v>
      </c>
      <c r="Q77" s="23" t="s">
        <v>431</v>
      </c>
      <c r="R77" s="23" t="s">
        <v>438</v>
      </c>
      <c r="S77" s="28" t="s">
        <v>439</v>
      </c>
      <c r="T77" s="130" t="s">
        <v>440</v>
      </c>
    </row>
    <row r="78" spans="1:20" ht="170.1" customHeight="1">
      <c r="B78" s="16">
        <v>18</v>
      </c>
      <c r="C78" s="160">
        <v>3</v>
      </c>
      <c r="D78" s="142" t="s">
        <v>441</v>
      </c>
      <c r="E78" s="142" t="s">
        <v>442</v>
      </c>
      <c r="F78" s="289" t="s">
        <v>1331</v>
      </c>
      <c r="G78" s="291" t="s">
        <v>307</v>
      </c>
      <c r="H78" s="143" t="s">
        <v>187</v>
      </c>
      <c r="I78" s="144" t="s">
        <v>79</v>
      </c>
      <c r="J78" s="145"/>
      <c r="K78" s="146" t="s">
        <v>443</v>
      </c>
      <c r="L78" s="150" t="s">
        <v>172</v>
      </c>
      <c r="M78" s="83" t="s">
        <v>444</v>
      </c>
      <c r="N78" s="24">
        <f t="shared" si="2"/>
        <v>4</v>
      </c>
      <c r="O78" s="161">
        <v>0</v>
      </c>
      <c r="P78" s="162">
        <v>4</v>
      </c>
      <c r="Q78" s="83" t="s">
        <v>445</v>
      </c>
      <c r="R78" s="83" t="s">
        <v>446</v>
      </c>
      <c r="S78" s="130"/>
      <c r="T78" s="130" t="s">
        <v>447</v>
      </c>
    </row>
    <row r="79" spans="1:20" ht="105" customHeight="1">
      <c r="B79" s="16">
        <v>19</v>
      </c>
      <c r="C79" s="16">
        <v>1</v>
      </c>
      <c r="D79" s="17" t="s">
        <v>448</v>
      </c>
      <c r="E79" s="17" t="s">
        <v>449</v>
      </c>
      <c r="F79" s="286" t="s">
        <v>142</v>
      </c>
      <c r="G79" s="286" t="s">
        <v>413</v>
      </c>
      <c r="H79" s="18" t="s">
        <v>77</v>
      </c>
      <c r="I79" s="19" t="s">
        <v>79</v>
      </c>
      <c r="J79" s="20"/>
      <c r="K79" s="21" t="s">
        <v>450</v>
      </c>
      <c r="L79" s="22" t="s">
        <v>437</v>
      </c>
      <c r="M79" s="23" t="s">
        <v>451</v>
      </c>
      <c r="N79" s="24">
        <f t="shared" si="2"/>
        <v>0</v>
      </c>
      <c r="O79" s="25">
        <v>0</v>
      </c>
      <c r="P79" s="26">
        <v>0</v>
      </c>
      <c r="Q79" s="23" t="s">
        <v>452</v>
      </c>
      <c r="R79" s="23" t="s">
        <v>453</v>
      </c>
      <c r="S79" s="38"/>
      <c r="T79" s="23"/>
    </row>
    <row r="80" spans="1:20" ht="99.9" customHeight="1">
      <c r="B80" s="16">
        <v>20</v>
      </c>
      <c r="C80" s="16">
        <v>1</v>
      </c>
      <c r="D80" s="17" t="s">
        <v>454</v>
      </c>
      <c r="E80" s="17" t="s">
        <v>455</v>
      </c>
      <c r="F80" s="286" t="s">
        <v>142</v>
      </c>
      <c r="G80" s="286" t="s">
        <v>48</v>
      </c>
      <c r="H80" s="18" t="s">
        <v>26</v>
      </c>
      <c r="I80" s="19" t="s">
        <v>38</v>
      </c>
      <c r="J80" s="20"/>
      <c r="K80" s="21"/>
      <c r="L80" s="22" t="s">
        <v>456</v>
      </c>
      <c r="M80" s="23" t="s">
        <v>457</v>
      </c>
      <c r="N80" s="24">
        <f t="shared" si="2"/>
        <v>2</v>
      </c>
      <c r="O80" s="25">
        <v>1</v>
      </c>
      <c r="P80" s="26">
        <v>1</v>
      </c>
      <c r="Q80" s="23" t="s">
        <v>458</v>
      </c>
      <c r="R80" s="23" t="s">
        <v>459</v>
      </c>
      <c r="S80" s="23" t="s">
        <v>460</v>
      </c>
      <c r="T80" s="83"/>
    </row>
    <row r="81" spans="1:20" ht="99.9" customHeight="1">
      <c r="B81" s="16">
        <v>20</v>
      </c>
      <c r="C81" s="16">
        <v>2</v>
      </c>
      <c r="D81" s="17" t="s">
        <v>454</v>
      </c>
      <c r="E81" s="17" t="s">
        <v>461</v>
      </c>
      <c r="F81" s="286" t="s">
        <v>57</v>
      </c>
      <c r="G81" s="286" t="s">
        <v>57</v>
      </c>
      <c r="H81" s="18" t="s">
        <v>239</v>
      </c>
      <c r="I81" s="19" t="s">
        <v>462</v>
      </c>
      <c r="J81" s="20"/>
      <c r="K81" s="21"/>
      <c r="L81" s="22" t="s">
        <v>331</v>
      </c>
      <c r="M81" s="23" t="s">
        <v>457</v>
      </c>
      <c r="N81" s="24">
        <f t="shared" si="2"/>
        <v>1</v>
      </c>
      <c r="O81" s="25">
        <v>1</v>
      </c>
      <c r="P81" s="26">
        <v>0</v>
      </c>
      <c r="Q81" s="23" t="s">
        <v>463</v>
      </c>
      <c r="R81" s="23" t="s">
        <v>459</v>
      </c>
      <c r="S81" s="23" t="s">
        <v>460</v>
      </c>
      <c r="T81" s="83"/>
    </row>
    <row r="82" spans="1:20" ht="99.9" customHeight="1">
      <c r="B82" s="94">
        <v>21</v>
      </c>
      <c r="C82" s="94">
        <v>1</v>
      </c>
      <c r="D82" s="95" t="s">
        <v>464</v>
      </c>
      <c r="E82" s="95" t="s">
        <v>465</v>
      </c>
      <c r="F82" s="109" t="s">
        <v>380</v>
      </c>
      <c r="G82" s="109" t="s">
        <v>380</v>
      </c>
      <c r="H82" s="96" t="s">
        <v>114</v>
      </c>
      <c r="I82" s="97" t="s">
        <v>466</v>
      </c>
      <c r="J82" s="98"/>
      <c r="K82" s="99"/>
      <c r="L82" s="100" t="s">
        <v>467</v>
      </c>
      <c r="M82" s="101" t="s">
        <v>468</v>
      </c>
      <c r="N82" s="102">
        <f t="shared" si="2"/>
        <v>3</v>
      </c>
      <c r="O82" s="103">
        <v>1</v>
      </c>
      <c r="P82" s="104">
        <v>2</v>
      </c>
      <c r="Q82" s="101" t="s">
        <v>469</v>
      </c>
      <c r="R82" s="101" t="s">
        <v>470</v>
      </c>
      <c r="S82" s="163" t="s">
        <v>471</v>
      </c>
      <c r="T82" s="164"/>
    </row>
    <row r="83" spans="1:20" ht="118.5" customHeight="1">
      <c r="B83" s="94">
        <v>21</v>
      </c>
      <c r="C83" s="94">
        <v>2</v>
      </c>
      <c r="D83" s="95" t="s">
        <v>464</v>
      </c>
      <c r="E83" s="95" t="s">
        <v>472</v>
      </c>
      <c r="F83" s="109" t="s">
        <v>473</v>
      </c>
      <c r="G83" s="109" t="s">
        <v>48</v>
      </c>
      <c r="H83" s="18" t="s">
        <v>114</v>
      </c>
      <c r="I83" s="19" t="s">
        <v>466</v>
      </c>
      <c r="J83" s="20"/>
      <c r="K83" s="21"/>
      <c r="L83" s="22" t="s">
        <v>474</v>
      </c>
      <c r="M83" s="23" t="s">
        <v>468</v>
      </c>
      <c r="N83" s="24">
        <f t="shared" si="2"/>
        <v>3</v>
      </c>
      <c r="O83" s="25">
        <v>1</v>
      </c>
      <c r="P83" s="26">
        <v>2</v>
      </c>
      <c r="Q83" s="23" t="s">
        <v>475</v>
      </c>
      <c r="R83" s="23" t="s">
        <v>476</v>
      </c>
      <c r="S83" s="165" t="s">
        <v>477</v>
      </c>
      <c r="T83" s="166"/>
    </row>
    <row r="84" spans="1:20" ht="145.19999999999999" customHeight="1">
      <c r="B84" s="94">
        <v>21</v>
      </c>
      <c r="C84" s="94">
        <v>3</v>
      </c>
      <c r="D84" s="95" t="s">
        <v>464</v>
      </c>
      <c r="E84" s="95" t="s">
        <v>478</v>
      </c>
      <c r="F84" s="109" t="s">
        <v>177</v>
      </c>
      <c r="G84" s="109" t="s">
        <v>67</v>
      </c>
      <c r="H84" s="18" t="s">
        <v>114</v>
      </c>
      <c r="I84" s="19" t="s">
        <v>466</v>
      </c>
      <c r="J84" s="20"/>
      <c r="K84" s="21"/>
      <c r="L84" s="22" t="s">
        <v>479</v>
      </c>
      <c r="M84" s="23" t="s">
        <v>468</v>
      </c>
      <c r="N84" s="24">
        <f t="shared" si="2"/>
        <v>3</v>
      </c>
      <c r="O84" s="25">
        <v>1</v>
      </c>
      <c r="P84" s="26">
        <v>2</v>
      </c>
      <c r="Q84" s="23" t="s">
        <v>480</v>
      </c>
      <c r="R84" s="23" t="s">
        <v>481</v>
      </c>
      <c r="S84" s="165" t="s">
        <v>482</v>
      </c>
      <c r="T84" s="166"/>
    </row>
    <row r="85" spans="1:20" ht="84.75" customHeight="1">
      <c r="B85" s="94">
        <v>21</v>
      </c>
      <c r="C85" s="94">
        <v>4</v>
      </c>
      <c r="D85" s="95" t="s">
        <v>464</v>
      </c>
      <c r="E85" s="95" t="s">
        <v>483</v>
      </c>
      <c r="F85" s="109" t="s">
        <v>484</v>
      </c>
      <c r="G85" s="109" t="s">
        <v>485</v>
      </c>
      <c r="H85" s="18" t="s">
        <v>114</v>
      </c>
      <c r="I85" s="19" t="s">
        <v>466</v>
      </c>
      <c r="J85" s="20"/>
      <c r="K85" s="21"/>
      <c r="L85" s="22" t="s">
        <v>486</v>
      </c>
      <c r="M85" s="23" t="s">
        <v>468</v>
      </c>
      <c r="N85" s="24">
        <f t="shared" si="2"/>
        <v>3</v>
      </c>
      <c r="O85" s="25">
        <v>1</v>
      </c>
      <c r="P85" s="26">
        <v>2</v>
      </c>
      <c r="Q85" s="153" t="s">
        <v>487</v>
      </c>
      <c r="R85" s="153" t="s">
        <v>488</v>
      </c>
      <c r="S85" s="167" t="s">
        <v>489</v>
      </c>
      <c r="T85" s="168"/>
    </row>
    <row r="86" spans="1:20" ht="162" customHeight="1">
      <c r="B86" s="16">
        <v>22</v>
      </c>
      <c r="C86" s="16">
        <v>1</v>
      </c>
      <c r="D86" s="17" t="s">
        <v>491</v>
      </c>
      <c r="E86" s="17" t="s">
        <v>492</v>
      </c>
      <c r="F86" s="286" t="s">
        <v>142</v>
      </c>
      <c r="G86" s="286" t="s">
        <v>48</v>
      </c>
      <c r="H86" s="18" t="s">
        <v>26</v>
      </c>
      <c r="I86" s="19" t="s">
        <v>493</v>
      </c>
      <c r="J86" s="20"/>
      <c r="K86" s="21"/>
      <c r="L86" s="22" t="s">
        <v>204</v>
      </c>
      <c r="M86" s="23" t="s">
        <v>494</v>
      </c>
      <c r="N86" s="24">
        <v>3</v>
      </c>
      <c r="O86" s="25">
        <v>1</v>
      </c>
      <c r="P86" s="26">
        <v>2</v>
      </c>
      <c r="Q86" s="23" t="s">
        <v>495</v>
      </c>
      <c r="R86" s="23" t="s">
        <v>496</v>
      </c>
      <c r="S86" s="28" t="s">
        <v>497</v>
      </c>
      <c r="T86" s="83"/>
    </row>
    <row r="87" spans="1:20" ht="81.75" customHeight="1">
      <c r="B87" s="16">
        <v>22</v>
      </c>
      <c r="C87" s="16">
        <v>2</v>
      </c>
      <c r="D87" s="22" t="s">
        <v>491</v>
      </c>
      <c r="E87" s="17" t="s">
        <v>498</v>
      </c>
      <c r="F87" s="286" t="s">
        <v>142</v>
      </c>
      <c r="G87" s="286" t="s">
        <v>499</v>
      </c>
      <c r="H87" s="18" t="s">
        <v>77</v>
      </c>
      <c r="I87" s="19" t="s">
        <v>79</v>
      </c>
      <c r="J87" s="20"/>
      <c r="K87" s="21" t="s">
        <v>500</v>
      </c>
      <c r="L87" s="22" t="s">
        <v>325</v>
      </c>
      <c r="M87" s="23" t="s">
        <v>494</v>
      </c>
      <c r="N87" s="24">
        <v>2</v>
      </c>
      <c r="O87" s="25">
        <v>0</v>
      </c>
      <c r="P87" s="26">
        <v>2</v>
      </c>
      <c r="Q87" s="23" t="s">
        <v>501</v>
      </c>
      <c r="R87" s="23" t="s">
        <v>502</v>
      </c>
      <c r="S87" s="30" t="s">
        <v>503</v>
      </c>
      <c r="T87" s="84"/>
    </row>
    <row r="88" spans="1:20" s="169" customFormat="1" ht="81.75" customHeight="1">
      <c r="A88" s="15"/>
      <c r="B88" s="16">
        <v>22</v>
      </c>
      <c r="C88" s="16">
        <v>3</v>
      </c>
      <c r="D88" s="17" t="s">
        <v>491</v>
      </c>
      <c r="E88" s="17" t="s">
        <v>504</v>
      </c>
      <c r="F88" s="286" t="s">
        <v>105</v>
      </c>
      <c r="G88" s="286" t="s">
        <v>506</v>
      </c>
      <c r="H88" s="18" t="s">
        <v>77</v>
      </c>
      <c r="I88" s="19" t="s">
        <v>79</v>
      </c>
      <c r="J88" s="20"/>
      <c r="K88" s="21" t="s">
        <v>507</v>
      </c>
      <c r="L88" s="22" t="s">
        <v>325</v>
      </c>
      <c r="M88" s="23" t="s">
        <v>494</v>
      </c>
      <c r="N88" s="24">
        <v>3</v>
      </c>
      <c r="O88" s="25">
        <v>0</v>
      </c>
      <c r="P88" s="26">
        <v>3</v>
      </c>
      <c r="Q88" s="23" t="s">
        <v>508</v>
      </c>
      <c r="R88" s="23" t="s">
        <v>502</v>
      </c>
      <c r="S88" s="30" t="s">
        <v>509</v>
      </c>
      <c r="T88" s="84"/>
    </row>
    <row r="89" spans="1:20" s="169" customFormat="1" ht="162.75" customHeight="1">
      <c r="A89" s="15"/>
      <c r="B89" s="16">
        <v>22</v>
      </c>
      <c r="C89" s="16">
        <v>4</v>
      </c>
      <c r="D89" s="17" t="s">
        <v>491</v>
      </c>
      <c r="E89" s="17" t="s">
        <v>510</v>
      </c>
      <c r="F89" s="286" t="s">
        <v>435</v>
      </c>
      <c r="G89" s="286" t="s">
        <v>225</v>
      </c>
      <c r="H89" s="18" t="s">
        <v>239</v>
      </c>
      <c r="I89" s="19" t="s">
        <v>240</v>
      </c>
      <c r="J89" s="20"/>
      <c r="K89" s="21"/>
      <c r="L89" s="22" t="s">
        <v>437</v>
      </c>
      <c r="M89" s="23" t="s">
        <v>494</v>
      </c>
      <c r="N89" s="24">
        <v>2</v>
      </c>
      <c r="O89" s="25">
        <v>1</v>
      </c>
      <c r="P89" s="26">
        <v>1</v>
      </c>
      <c r="Q89" s="23" t="s">
        <v>511</v>
      </c>
      <c r="R89" s="23" t="s">
        <v>496</v>
      </c>
      <c r="S89" s="28" t="s">
        <v>497</v>
      </c>
      <c r="T89" s="83"/>
    </row>
    <row r="90" spans="1:20" s="169" customFormat="1" ht="81.75" customHeight="1">
      <c r="A90" s="15"/>
      <c r="B90" s="16">
        <v>22</v>
      </c>
      <c r="C90" s="16">
        <v>5</v>
      </c>
      <c r="D90" s="43" t="s">
        <v>490</v>
      </c>
      <c r="E90" s="43" t="s">
        <v>512</v>
      </c>
      <c r="F90" s="287" t="s">
        <v>513</v>
      </c>
      <c r="G90" s="287" t="s">
        <v>514</v>
      </c>
      <c r="H90" s="25" t="s">
        <v>76</v>
      </c>
      <c r="I90" s="19" t="s">
        <v>79</v>
      </c>
      <c r="J90" s="25"/>
      <c r="K90" s="44" t="s">
        <v>515</v>
      </c>
      <c r="L90" s="45" t="s">
        <v>60</v>
      </c>
      <c r="M90" s="46" t="s">
        <v>494</v>
      </c>
      <c r="N90" s="24">
        <v>1</v>
      </c>
      <c r="O90" s="47">
        <v>0</v>
      </c>
      <c r="P90" s="48">
        <v>1</v>
      </c>
      <c r="Q90" s="46" t="s">
        <v>516</v>
      </c>
      <c r="R90" s="23" t="s">
        <v>517</v>
      </c>
      <c r="S90" s="170" t="s">
        <v>518</v>
      </c>
      <c r="T90" s="140"/>
    </row>
    <row r="91" spans="1:20" s="169" customFormat="1" ht="81.75" customHeight="1">
      <c r="A91" s="15"/>
      <c r="B91" s="16">
        <v>22</v>
      </c>
      <c r="C91" s="16">
        <v>6</v>
      </c>
      <c r="D91" s="43" t="s">
        <v>490</v>
      </c>
      <c r="E91" s="43" t="s">
        <v>519</v>
      </c>
      <c r="F91" s="287" t="s">
        <v>152</v>
      </c>
      <c r="G91" s="287" t="s">
        <v>154</v>
      </c>
      <c r="H91" s="25" t="s">
        <v>76</v>
      </c>
      <c r="I91" s="19" t="s">
        <v>79</v>
      </c>
      <c r="J91" s="25"/>
      <c r="K91" s="44" t="s">
        <v>520</v>
      </c>
      <c r="L91" s="45" t="s">
        <v>85</v>
      </c>
      <c r="M91" s="46" t="s">
        <v>494</v>
      </c>
      <c r="N91" s="24">
        <v>1</v>
      </c>
      <c r="O91" s="47">
        <v>0</v>
      </c>
      <c r="P91" s="48">
        <v>1</v>
      </c>
      <c r="Q91" s="46" t="s">
        <v>521</v>
      </c>
      <c r="R91" s="23" t="s">
        <v>522</v>
      </c>
      <c r="S91" s="170" t="s">
        <v>523</v>
      </c>
      <c r="T91" s="171"/>
    </row>
    <row r="92" spans="1:20" s="169" customFormat="1" ht="81.75" customHeight="1">
      <c r="A92" s="15"/>
      <c r="B92" s="16">
        <v>23</v>
      </c>
      <c r="C92" s="16">
        <v>1</v>
      </c>
      <c r="D92" s="43" t="s">
        <v>524</v>
      </c>
      <c r="E92" s="43" t="s">
        <v>525</v>
      </c>
      <c r="F92" s="287" t="s">
        <v>72</v>
      </c>
      <c r="G92" s="287" t="s">
        <v>74</v>
      </c>
      <c r="H92" s="25" t="s">
        <v>76</v>
      </c>
      <c r="I92" s="19" t="s">
        <v>79</v>
      </c>
      <c r="J92" s="25"/>
      <c r="K92" s="44" t="s">
        <v>526</v>
      </c>
      <c r="L92" s="43" t="s">
        <v>163</v>
      </c>
      <c r="M92" s="46" t="s">
        <v>527</v>
      </c>
      <c r="N92" s="24">
        <f>O92+P92</f>
        <v>0</v>
      </c>
      <c r="O92" s="47">
        <v>0</v>
      </c>
      <c r="P92" s="48">
        <v>0</v>
      </c>
      <c r="Q92" s="46" t="s">
        <v>528</v>
      </c>
      <c r="R92" s="46" t="s">
        <v>529</v>
      </c>
      <c r="S92" s="156"/>
      <c r="T92" s="43"/>
    </row>
    <row r="93" spans="1:20" s="169" customFormat="1" ht="81.75" customHeight="1">
      <c r="A93" s="15"/>
      <c r="B93" s="16">
        <v>23</v>
      </c>
      <c r="C93" s="16">
        <v>2</v>
      </c>
      <c r="D93" s="43" t="s">
        <v>524</v>
      </c>
      <c r="E93" s="43" t="s">
        <v>530</v>
      </c>
      <c r="F93" s="287" t="s">
        <v>326</v>
      </c>
      <c r="G93" s="287" t="s">
        <v>363</v>
      </c>
      <c r="H93" s="25" t="s">
        <v>76</v>
      </c>
      <c r="I93" s="19" t="s">
        <v>79</v>
      </c>
      <c r="J93" s="25"/>
      <c r="K93" s="44" t="s">
        <v>531</v>
      </c>
      <c r="L93" s="43" t="s">
        <v>163</v>
      </c>
      <c r="M93" s="46" t="s">
        <v>527</v>
      </c>
      <c r="N93" s="24">
        <f>O93+P93</f>
        <v>0</v>
      </c>
      <c r="O93" s="47">
        <v>0</v>
      </c>
      <c r="P93" s="48">
        <v>0</v>
      </c>
      <c r="Q93" s="46" t="s">
        <v>532</v>
      </c>
      <c r="R93" s="46" t="s">
        <v>533</v>
      </c>
      <c r="S93" s="156"/>
      <c r="T93" s="43"/>
    </row>
    <row r="94" spans="1:20" s="169" customFormat="1" ht="81.75" customHeight="1">
      <c r="A94" s="15"/>
      <c r="B94" s="16">
        <v>23</v>
      </c>
      <c r="C94" s="16">
        <v>3</v>
      </c>
      <c r="D94" s="43" t="s">
        <v>524</v>
      </c>
      <c r="E94" s="43" t="s">
        <v>534</v>
      </c>
      <c r="F94" s="293" t="s">
        <v>223</v>
      </c>
      <c r="G94" s="287" t="s">
        <v>224</v>
      </c>
      <c r="H94" s="18" t="s">
        <v>76</v>
      </c>
      <c r="I94" s="19" t="s">
        <v>535</v>
      </c>
      <c r="J94" s="25"/>
      <c r="K94" s="44" t="s">
        <v>536</v>
      </c>
      <c r="L94" s="43" t="s">
        <v>299</v>
      </c>
      <c r="M94" s="46" t="s">
        <v>527</v>
      </c>
      <c r="N94" s="24">
        <f>O94+P94</f>
        <v>0</v>
      </c>
      <c r="O94" s="47">
        <v>0</v>
      </c>
      <c r="P94" s="48">
        <v>0</v>
      </c>
      <c r="Q94" s="46" t="s">
        <v>537</v>
      </c>
      <c r="R94" s="46" t="s">
        <v>538</v>
      </c>
      <c r="S94" s="156"/>
      <c r="T94" s="43"/>
    </row>
    <row r="95" spans="1:20" s="169" customFormat="1" ht="93.75" customHeight="1">
      <c r="A95" s="15"/>
      <c r="B95" s="16">
        <v>24</v>
      </c>
      <c r="C95" s="16">
        <v>1</v>
      </c>
      <c r="D95" s="17" t="s">
        <v>539</v>
      </c>
      <c r="E95" s="17" t="s">
        <v>540</v>
      </c>
      <c r="F95" s="289" t="s">
        <v>1331</v>
      </c>
      <c r="G95" s="286" t="s">
        <v>541</v>
      </c>
      <c r="H95" s="18" t="s">
        <v>239</v>
      </c>
      <c r="I95" s="19" t="s">
        <v>542</v>
      </c>
      <c r="J95" s="20"/>
      <c r="K95" s="21"/>
      <c r="L95" s="22" t="s">
        <v>543</v>
      </c>
      <c r="M95" s="23" t="s">
        <v>390</v>
      </c>
      <c r="N95" s="24">
        <f>O95+P95</f>
        <v>1</v>
      </c>
      <c r="O95" s="25">
        <v>1</v>
      </c>
      <c r="P95" s="26">
        <v>0</v>
      </c>
      <c r="Q95" s="23" t="s">
        <v>544</v>
      </c>
      <c r="R95" s="23" t="s">
        <v>545</v>
      </c>
      <c r="S95" s="38"/>
      <c r="T95" s="83" t="s">
        <v>546</v>
      </c>
    </row>
    <row r="96" spans="1:20" s="169" customFormat="1" ht="102" customHeight="1">
      <c r="A96" s="15"/>
      <c r="B96" s="16">
        <v>24</v>
      </c>
      <c r="C96" s="16">
        <v>2</v>
      </c>
      <c r="D96" s="17" t="s">
        <v>539</v>
      </c>
      <c r="E96" s="17" t="s">
        <v>547</v>
      </c>
      <c r="F96" s="286" t="s">
        <v>142</v>
      </c>
      <c r="G96" s="286" t="s">
        <v>548</v>
      </c>
      <c r="H96" s="18" t="s">
        <v>26</v>
      </c>
      <c r="I96" s="19" t="s">
        <v>38</v>
      </c>
      <c r="J96" s="20"/>
      <c r="K96" s="21"/>
      <c r="L96" s="22" t="s">
        <v>549</v>
      </c>
      <c r="M96" s="23" t="s">
        <v>390</v>
      </c>
      <c r="N96" s="24">
        <f>O96+P96</f>
        <v>2</v>
      </c>
      <c r="O96" s="25">
        <v>1</v>
      </c>
      <c r="P96" s="26">
        <v>1</v>
      </c>
      <c r="Q96" s="23" t="s">
        <v>550</v>
      </c>
      <c r="R96" s="23" t="s">
        <v>551</v>
      </c>
      <c r="S96" s="38"/>
      <c r="T96" s="83" t="s">
        <v>552</v>
      </c>
    </row>
    <row r="97" spans="1:20" s="169" customFormat="1" ht="60" customHeight="1">
      <c r="A97" s="15"/>
      <c r="B97" s="64">
        <v>25</v>
      </c>
      <c r="C97" s="64">
        <v>1</v>
      </c>
      <c r="D97" s="17" t="s">
        <v>553</v>
      </c>
      <c r="E97" s="43" t="s">
        <v>554</v>
      </c>
      <c r="F97" s="287" t="s">
        <v>87</v>
      </c>
      <c r="G97" s="287" t="s">
        <v>88</v>
      </c>
      <c r="H97" s="172" t="s">
        <v>77</v>
      </c>
      <c r="I97" s="19" t="s">
        <v>79</v>
      </c>
      <c r="J97" s="67"/>
      <c r="K97" s="44" t="s">
        <v>555</v>
      </c>
      <c r="L97" s="45" t="s">
        <v>333</v>
      </c>
      <c r="M97" s="46" t="s">
        <v>556</v>
      </c>
      <c r="N97" s="68">
        <v>1</v>
      </c>
      <c r="O97" s="65">
        <v>0</v>
      </c>
      <c r="P97" s="69">
        <v>1</v>
      </c>
      <c r="Q97" s="46" t="s">
        <v>557</v>
      </c>
      <c r="R97" s="46" t="s">
        <v>558</v>
      </c>
      <c r="S97" s="139" t="s">
        <v>559</v>
      </c>
      <c r="T97" s="173"/>
    </row>
    <row r="98" spans="1:20" s="169" customFormat="1" ht="60" customHeight="1">
      <c r="A98" s="15"/>
      <c r="B98" s="64">
        <v>26</v>
      </c>
      <c r="C98" s="64">
        <v>1</v>
      </c>
      <c r="D98" s="17" t="s">
        <v>560</v>
      </c>
      <c r="E98" s="43" t="s">
        <v>561</v>
      </c>
      <c r="F98" s="287" t="s">
        <v>562</v>
      </c>
      <c r="G98" s="287" t="s">
        <v>563</v>
      </c>
      <c r="H98" s="172" t="s">
        <v>77</v>
      </c>
      <c r="I98" s="19" t="s">
        <v>79</v>
      </c>
      <c r="J98" s="67"/>
      <c r="K98" s="44" t="s">
        <v>564</v>
      </c>
      <c r="L98" s="45" t="s">
        <v>315</v>
      </c>
      <c r="M98" s="46" t="s">
        <v>565</v>
      </c>
      <c r="N98" s="68">
        <f t="shared" ref="N98:N104" si="4">O98+P98</f>
        <v>0</v>
      </c>
      <c r="O98" s="65">
        <v>0</v>
      </c>
      <c r="P98" s="69">
        <v>0</v>
      </c>
      <c r="Q98" s="46" t="s">
        <v>566</v>
      </c>
      <c r="R98" s="46" t="s">
        <v>567</v>
      </c>
      <c r="S98" s="139" t="s">
        <v>568</v>
      </c>
      <c r="T98" s="140"/>
    </row>
    <row r="99" spans="1:20" s="169" customFormat="1" ht="60" customHeight="1">
      <c r="A99" s="15"/>
      <c r="B99" s="64">
        <v>26</v>
      </c>
      <c r="C99" s="16">
        <v>2</v>
      </c>
      <c r="D99" s="17" t="s">
        <v>560</v>
      </c>
      <c r="E99" s="17" t="s">
        <v>561</v>
      </c>
      <c r="F99" s="286" t="s">
        <v>105</v>
      </c>
      <c r="G99" s="286" t="s">
        <v>569</v>
      </c>
      <c r="H99" s="18" t="s">
        <v>77</v>
      </c>
      <c r="I99" s="19" t="s">
        <v>79</v>
      </c>
      <c r="J99" s="20"/>
      <c r="K99" s="21" t="s">
        <v>570</v>
      </c>
      <c r="L99" s="22" t="s">
        <v>315</v>
      </c>
      <c r="M99" s="46" t="s">
        <v>565</v>
      </c>
      <c r="N99" s="24">
        <f t="shared" si="4"/>
        <v>0</v>
      </c>
      <c r="O99" s="25">
        <v>0</v>
      </c>
      <c r="P99" s="26">
        <v>0</v>
      </c>
      <c r="Q99" s="23" t="s">
        <v>566</v>
      </c>
      <c r="R99" s="23" t="s">
        <v>567</v>
      </c>
      <c r="S99" s="139" t="s">
        <v>568</v>
      </c>
      <c r="T99" s="83"/>
    </row>
    <row r="100" spans="1:20" s="169" customFormat="1" ht="92.25" customHeight="1">
      <c r="A100" s="15"/>
      <c r="B100" s="64">
        <v>26</v>
      </c>
      <c r="C100" s="16">
        <v>3</v>
      </c>
      <c r="D100" s="17" t="s">
        <v>571</v>
      </c>
      <c r="E100" s="17" t="s">
        <v>572</v>
      </c>
      <c r="F100" s="286" t="s">
        <v>142</v>
      </c>
      <c r="G100" s="286" t="s">
        <v>48</v>
      </c>
      <c r="H100" s="18" t="s">
        <v>26</v>
      </c>
      <c r="I100" s="19" t="s">
        <v>38</v>
      </c>
      <c r="J100" s="20"/>
      <c r="K100" s="21"/>
      <c r="L100" s="22" t="s">
        <v>573</v>
      </c>
      <c r="M100" s="46" t="s">
        <v>565</v>
      </c>
      <c r="N100" s="24">
        <f t="shared" si="4"/>
        <v>5</v>
      </c>
      <c r="O100" s="25">
        <v>3</v>
      </c>
      <c r="P100" s="26">
        <v>2</v>
      </c>
      <c r="Q100" s="23" t="s">
        <v>574</v>
      </c>
      <c r="R100" s="23" t="s">
        <v>575</v>
      </c>
      <c r="S100" s="28" t="s">
        <v>576</v>
      </c>
      <c r="T100" s="83"/>
    </row>
    <row r="101" spans="1:20" s="169" customFormat="1" ht="60" customHeight="1">
      <c r="A101" s="15"/>
      <c r="B101" s="64">
        <v>26</v>
      </c>
      <c r="C101" s="16">
        <v>4</v>
      </c>
      <c r="D101" s="17" t="s">
        <v>560</v>
      </c>
      <c r="E101" s="17" t="s">
        <v>561</v>
      </c>
      <c r="F101" s="286" t="s">
        <v>435</v>
      </c>
      <c r="G101" s="286" t="s">
        <v>225</v>
      </c>
      <c r="H101" s="18" t="s">
        <v>77</v>
      </c>
      <c r="I101" s="19" t="s">
        <v>79</v>
      </c>
      <c r="J101" s="20"/>
      <c r="K101" s="21" t="s">
        <v>570</v>
      </c>
      <c r="L101" s="22" t="s">
        <v>325</v>
      </c>
      <c r="M101" s="46" t="s">
        <v>565</v>
      </c>
      <c r="N101" s="24">
        <f t="shared" si="4"/>
        <v>0</v>
      </c>
      <c r="O101" s="25">
        <v>0</v>
      </c>
      <c r="P101" s="26">
        <v>0</v>
      </c>
      <c r="Q101" s="23" t="s">
        <v>566</v>
      </c>
      <c r="R101" s="23" t="s">
        <v>567</v>
      </c>
      <c r="S101" s="139" t="s">
        <v>568</v>
      </c>
      <c r="T101" s="83"/>
    </row>
    <row r="102" spans="1:20" ht="60" customHeight="1">
      <c r="B102" s="64">
        <v>26</v>
      </c>
      <c r="C102" s="16">
        <v>5</v>
      </c>
      <c r="D102" s="17" t="s">
        <v>560</v>
      </c>
      <c r="E102" s="17" t="s">
        <v>561</v>
      </c>
      <c r="F102" s="286" t="s">
        <v>578</v>
      </c>
      <c r="G102" s="286" t="s">
        <v>579</v>
      </c>
      <c r="H102" s="18" t="s">
        <v>77</v>
      </c>
      <c r="I102" s="19" t="s">
        <v>79</v>
      </c>
      <c r="J102" s="20"/>
      <c r="K102" s="21" t="s">
        <v>580</v>
      </c>
      <c r="L102" s="22" t="s">
        <v>252</v>
      </c>
      <c r="M102" s="46" t="s">
        <v>565</v>
      </c>
      <c r="N102" s="24">
        <f t="shared" si="4"/>
        <v>0</v>
      </c>
      <c r="O102" s="25">
        <v>0</v>
      </c>
      <c r="P102" s="26">
        <v>0</v>
      </c>
      <c r="Q102" s="23" t="s">
        <v>581</v>
      </c>
      <c r="R102" s="23" t="s">
        <v>567</v>
      </c>
      <c r="S102" s="139" t="s">
        <v>568</v>
      </c>
      <c r="T102" s="83"/>
    </row>
    <row r="103" spans="1:20" ht="135.75" customHeight="1">
      <c r="B103" s="16">
        <v>27</v>
      </c>
      <c r="C103" s="16">
        <v>1</v>
      </c>
      <c r="D103" s="17" t="s">
        <v>582</v>
      </c>
      <c r="E103" s="17" t="s">
        <v>583</v>
      </c>
      <c r="F103" s="286" t="s">
        <v>327</v>
      </c>
      <c r="G103" s="286" t="s">
        <v>584</v>
      </c>
      <c r="H103" s="18" t="s">
        <v>26</v>
      </c>
      <c r="I103" s="19" t="s">
        <v>585</v>
      </c>
      <c r="J103" s="20"/>
      <c r="K103" s="21" t="s">
        <v>586</v>
      </c>
      <c r="L103" s="22" t="s">
        <v>587</v>
      </c>
      <c r="M103" s="23" t="s">
        <v>588</v>
      </c>
      <c r="N103" s="24">
        <f t="shared" si="4"/>
        <v>3</v>
      </c>
      <c r="O103" s="25">
        <v>2</v>
      </c>
      <c r="P103" s="26">
        <v>1</v>
      </c>
      <c r="Q103" s="23" t="s">
        <v>589</v>
      </c>
      <c r="R103" s="23" t="s">
        <v>590</v>
      </c>
      <c r="S103" s="30" t="s">
        <v>591</v>
      </c>
      <c r="T103" s="174"/>
    </row>
    <row r="104" spans="1:20" ht="199.5" customHeight="1">
      <c r="B104" s="16">
        <v>27</v>
      </c>
      <c r="C104" s="16">
        <v>2</v>
      </c>
      <c r="D104" s="17" t="s">
        <v>582</v>
      </c>
      <c r="E104" s="17" t="s">
        <v>592</v>
      </c>
      <c r="F104" s="289" t="s">
        <v>1331</v>
      </c>
      <c r="G104" s="286" t="s">
        <v>594</v>
      </c>
      <c r="H104" s="18" t="s">
        <v>26</v>
      </c>
      <c r="I104" s="19" t="s">
        <v>585</v>
      </c>
      <c r="J104" s="20"/>
      <c r="K104" s="21" t="s">
        <v>586</v>
      </c>
      <c r="L104" s="22" t="s">
        <v>241</v>
      </c>
      <c r="M104" s="23" t="s">
        <v>588</v>
      </c>
      <c r="N104" s="24">
        <f t="shared" si="4"/>
        <v>3</v>
      </c>
      <c r="O104" s="25">
        <v>1</v>
      </c>
      <c r="P104" s="26">
        <v>2</v>
      </c>
      <c r="Q104" s="23" t="s">
        <v>595</v>
      </c>
      <c r="R104" s="23" t="s">
        <v>596</v>
      </c>
      <c r="S104" s="175" t="s">
        <v>597</v>
      </c>
      <c r="T104" s="174"/>
    </row>
    <row r="105" spans="1:20" ht="60" customHeight="1">
      <c r="B105" s="16">
        <v>27</v>
      </c>
      <c r="C105" s="16">
        <v>3</v>
      </c>
      <c r="D105" s="17" t="s">
        <v>582</v>
      </c>
      <c r="E105" s="17" t="s">
        <v>598</v>
      </c>
      <c r="F105" s="286" t="s">
        <v>84</v>
      </c>
      <c r="G105" s="286" t="s">
        <v>237</v>
      </c>
      <c r="H105" s="18" t="s">
        <v>26</v>
      </c>
      <c r="I105" s="19" t="s">
        <v>599</v>
      </c>
      <c r="J105" s="20"/>
      <c r="K105" s="21" t="s">
        <v>600</v>
      </c>
      <c r="L105" s="17" t="s">
        <v>601</v>
      </c>
      <c r="M105" s="23" t="s">
        <v>602</v>
      </c>
      <c r="N105" s="24">
        <f>O105+P105</f>
        <v>3</v>
      </c>
      <c r="O105" s="25">
        <v>2</v>
      </c>
      <c r="P105" s="26">
        <v>1</v>
      </c>
      <c r="Q105" s="23" t="s">
        <v>603</v>
      </c>
      <c r="R105" s="23" t="s">
        <v>604</v>
      </c>
      <c r="S105" s="28" t="s">
        <v>605</v>
      </c>
      <c r="T105" s="83" t="s">
        <v>606</v>
      </c>
    </row>
    <row r="106" spans="1:20" ht="60" customHeight="1">
      <c r="B106" s="16">
        <v>28</v>
      </c>
      <c r="C106" s="137">
        <v>1</v>
      </c>
      <c r="D106" s="45" t="s">
        <v>607</v>
      </c>
      <c r="E106" s="43" t="s">
        <v>608</v>
      </c>
      <c r="F106" s="287" t="s">
        <v>513</v>
      </c>
      <c r="G106" s="287" t="s">
        <v>609</v>
      </c>
      <c r="H106" s="172" t="s">
        <v>25</v>
      </c>
      <c r="I106" s="19" t="s">
        <v>37</v>
      </c>
      <c r="J106" s="67"/>
      <c r="K106" s="44"/>
      <c r="L106" s="45" t="s">
        <v>99</v>
      </c>
      <c r="M106" s="46" t="s">
        <v>610</v>
      </c>
      <c r="N106" s="176">
        <f>O106+P106</f>
        <v>0</v>
      </c>
      <c r="O106" s="47">
        <v>0</v>
      </c>
      <c r="P106" s="48">
        <v>0</v>
      </c>
      <c r="Q106" s="46" t="s">
        <v>611</v>
      </c>
      <c r="R106" s="46" t="s">
        <v>612</v>
      </c>
      <c r="S106" s="177"/>
      <c r="T106" s="171"/>
    </row>
    <row r="107" spans="1:20" ht="60" customHeight="1">
      <c r="B107" s="16">
        <v>28</v>
      </c>
      <c r="C107" s="137">
        <v>2</v>
      </c>
      <c r="D107" s="45" t="s">
        <v>607</v>
      </c>
      <c r="E107" s="43" t="s">
        <v>613</v>
      </c>
      <c r="F107" s="287" t="s">
        <v>223</v>
      </c>
      <c r="G107" s="287" t="s">
        <v>224</v>
      </c>
      <c r="H107" s="172" t="s">
        <v>239</v>
      </c>
      <c r="I107" s="19" t="s">
        <v>614</v>
      </c>
      <c r="J107" s="67"/>
      <c r="K107" s="44"/>
      <c r="L107" s="45" t="s">
        <v>373</v>
      </c>
      <c r="M107" s="46" t="s">
        <v>615</v>
      </c>
      <c r="N107" s="176">
        <f>O107+P107</f>
        <v>1</v>
      </c>
      <c r="O107" s="47">
        <v>1</v>
      </c>
      <c r="P107" s="48">
        <v>0</v>
      </c>
      <c r="Q107" s="46" t="s">
        <v>616</v>
      </c>
      <c r="R107" s="46" t="s">
        <v>617</v>
      </c>
      <c r="S107" s="177"/>
      <c r="T107" s="171"/>
    </row>
    <row r="108" spans="1:20" ht="108" customHeight="1">
      <c r="B108" s="16">
        <v>29</v>
      </c>
      <c r="C108" s="16">
        <v>1</v>
      </c>
      <c r="D108" s="17" t="s">
        <v>618</v>
      </c>
      <c r="E108" s="17" t="s">
        <v>619</v>
      </c>
      <c r="F108" s="286" t="s">
        <v>22</v>
      </c>
      <c r="G108" s="286" t="s">
        <v>24</v>
      </c>
      <c r="H108" s="18" t="s">
        <v>77</v>
      </c>
      <c r="I108" s="19" t="s">
        <v>79</v>
      </c>
      <c r="J108" s="20"/>
      <c r="K108" s="21" t="s">
        <v>279</v>
      </c>
      <c r="L108" s="22" t="s">
        <v>28</v>
      </c>
      <c r="M108" s="23" t="s">
        <v>620</v>
      </c>
      <c r="N108" s="24">
        <f>O108+P108</f>
        <v>1</v>
      </c>
      <c r="O108" s="25">
        <v>0</v>
      </c>
      <c r="P108" s="26">
        <v>1</v>
      </c>
      <c r="Q108" s="23" t="s">
        <v>621</v>
      </c>
      <c r="R108" s="23" t="s">
        <v>622</v>
      </c>
      <c r="S108" s="38"/>
      <c r="T108" s="83"/>
    </row>
    <row r="109" spans="1:20" ht="108" customHeight="1">
      <c r="B109" s="16">
        <v>29</v>
      </c>
      <c r="C109" s="16">
        <v>2</v>
      </c>
      <c r="D109" s="17" t="s">
        <v>623</v>
      </c>
      <c r="E109" s="17" t="s">
        <v>624</v>
      </c>
      <c r="F109" s="286" t="s">
        <v>84</v>
      </c>
      <c r="G109" s="286" t="s">
        <v>84</v>
      </c>
      <c r="H109" s="18" t="s">
        <v>187</v>
      </c>
      <c r="I109" s="19" t="s">
        <v>79</v>
      </c>
      <c r="J109" s="20"/>
      <c r="K109" s="21" t="s">
        <v>279</v>
      </c>
      <c r="L109" s="22" t="s">
        <v>85</v>
      </c>
      <c r="M109" s="23" t="s">
        <v>625</v>
      </c>
      <c r="N109" s="24">
        <v>1</v>
      </c>
      <c r="O109" s="25">
        <v>0</v>
      </c>
      <c r="P109" s="26">
        <v>1</v>
      </c>
      <c r="Q109" s="23" t="s">
        <v>626</v>
      </c>
      <c r="R109" s="23" t="s">
        <v>627</v>
      </c>
      <c r="S109" s="28"/>
      <c r="T109" s="130"/>
    </row>
    <row r="110" spans="1:20" ht="89.25" customHeight="1">
      <c r="B110" s="16">
        <v>29</v>
      </c>
      <c r="C110" s="16">
        <v>3</v>
      </c>
      <c r="D110" s="17" t="s">
        <v>623</v>
      </c>
      <c r="E110" s="17" t="s">
        <v>628</v>
      </c>
      <c r="F110" s="286" t="s">
        <v>72</v>
      </c>
      <c r="G110" s="286" t="s">
        <v>74</v>
      </c>
      <c r="H110" s="18" t="s">
        <v>76</v>
      </c>
      <c r="I110" s="19" t="s">
        <v>79</v>
      </c>
      <c r="J110" s="20"/>
      <c r="K110" s="178"/>
      <c r="L110" s="22" t="s">
        <v>231</v>
      </c>
      <c r="M110" s="23" t="s">
        <v>629</v>
      </c>
      <c r="N110" s="24">
        <f t="shared" ref="N110:N131" si="5">O110+P110</f>
        <v>1</v>
      </c>
      <c r="O110" s="25">
        <v>0</v>
      </c>
      <c r="P110" s="26">
        <v>1</v>
      </c>
      <c r="Q110" s="23" t="s">
        <v>630</v>
      </c>
      <c r="R110" s="23" t="s">
        <v>631</v>
      </c>
      <c r="S110" s="38"/>
      <c r="T110" s="23"/>
    </row>
    <row r="111" spans="1:20" ht="108" customHeight="1">
      <c r="B111" s="16">
        <v>29</v>
      </c>
      <c r="C111" s="16">
        <v>4</v>
      </c>
      <c r="D111" s="17" t="s">
        <v>623</v>
      </c>
      <c r="E111" s="17" t="s">
        <v>632</v>
      </c>
      <c r="F111" s="286" t="s">
        <v>87</v>
      </c>
      <c r="G111" s="286" t="s">
        <v>414</v>
      </c>
      <c r="H111" s="18" t="s">
        <v>76</v>
      </c>
      <c r="I111" s="19" t="s">
        <v>79</v>
      </c>
      <c r="J111" s="20"/>
      <c r="K111" s="21" t="s">
        <v>633</v>
      </c>
      <c r="L111" s="22" t="s">
        <v>333</v>
      </c>
      <c r="M111" s="23" t="s">
        <v>629</v>
      </c>
      <c r="N111" s="24">
        <f t="shared" si="5"/>
        <v>4</v>
      </c>
      <c r="O111" s="25">
        <v>0</v>
      </c>
      <c r="P111" s="26">
        <v>4</v>
      </c>
      <c r="Q111" s="23" t="s">
        <v>634</v>
      </c>
      <c r="R111" s="23" t="s">
        <v>635</v>
      </c>
      <c r="S111" s="38"/>
      <c r="T111" s="23"/>
    </row>
    <row r="112" spans="1:20" ht="168">
      <c r="B112" s="16">
        <v>29</v>
      </c>
      <c r="C112" s="16">
        <v>5</v>
      </c>
      <c r="D112" s="17" t="s">
        <v>618</v>
      </c>
      <c r="E112" s="17" t="s">
        <v>636</v>
      </c>
      <c r="F112" s="286" t="s">
        <v>223</v>
      </c>
      <c r="G112" s="286" t="s">
        <v>224</v>
      </c>
      <c r="H112" s="18" t="s">
        <v>76</v>
      </c>
      <c r="I112" s="19" t="s">
        <v>79</v>
      </c>
      <c r="J112" s="20"/>
      <c r="K112" s="21" t="s">
        <v>637</v>
      </c>
      <c r="L112" s="22" t="s">
        <v>252</v>
      </c>
      <c r="M112" s="23" t="s">
        <v>638</v>
      </c>
      <c r="N112" s="24">
        <f t="shared" si="5"/>
        <v>1</v>
      </c>
      <c r="O112" s="25">
        <v>0</v>
      </c>
      <c r="P112" s="26">
        <v>1</v>
      </c>
      <c r="Q112" s="23" t="s">
        <v>639</v>
      </c>
      <c r="R112" s="23" t="s">
        <v>640</v>
      </c>
      <c r="S112" s="28" t="s">
        <v>641</v>
      </c>
      <c r="T112" s="130"/>
    </row>
    <row r="113" spans="1:20" ht="60" customHeight="1">
      <c r="B113" s="16">
        <v>30</v>
      </c>
      <c r="C113" s="16">
        <v>1</v>
      </c>
      <c r="D113" s="17" t="s">
        <v>643</v>
      </c>
      <c r="E113" s="17" t="s">
        <v>70</v>
      </c>
      <c r="F113" s="286" t="s">
        <v>22</v>
      </c>
      <c r="G113" s="286" t="s">
        <v>24</v>
      </c>
      <c r="H113" s="18" t="s">
        <v>77</v>
      </c>
      <c r="I113" s="19" t="s">
        <v>79</v>
      </c>
      <c r="J113" s="20"/>
      <c r="K113" s="21" t="s">
        <v>644</v>
      </c>
      <c r="L113" s="22" t="s">
        <v>331</v>
      </c>
      <c r="M113" s="23" t="s">
        <v>645</v>
      </c>
      <c r="N113" s="24">
        <f t="shared" si="5"/>
        <v>0</v>
      </c>
      <c r="O113" s="25">
        <v>0</v>
      </c>
      <c r="P113" s="26">
        <v>0</v>
      </c>
      <c r="Q113" s="23" t="s">
        <v>646</v>
      </c>
      <c r="R113" s="23" t="s">
        <v>647</v>
      </c>
      <c r="S113" s="38"/>
      <c r="T113" s="179"/>
    </row>
    <row r="114" spans="1:20" ht="60" customHeight="1">
      <c r="B114" s="16">
        <v>30</v>
      </c>
      <c r="C114" s="16">
        <v>2</v>
      </c>
      <c r="D114" s="17" t="s">
        <v>643</v>
      </c>
      <c r="E114" s="17" t="s">
        <v>70</v>
      </c>
      <c r="F114" s="286" t="s">
        <v>73</v>
      </c>
      <c r="G114" s="286" t="s">
        <v>74</v>
      </c>
      <c r="H114" s="18" t="s">
        <v>77</v>
      </c>
      <c r="I114" s="19" t="s">
        <v>79</v>
      </c>
      <c r="J114" s="20"/>
      <c r="K114" s="21" t="s">
        <v>648</v>
      </c>
      <c r="L114" s="22" t="s">
        <v>252</v>
      </c>
      <c r="M114" s="23" t="s">
        <v>645</v>
      </c>
      <c r="N114" s="24">
        <f t="shared" si="5"/>
        <v>0</v>
      </c>
      <c r="O114" s="25">
        <v>0</v>
      </c>
      <c r="P114" s="26">
        <v>0</v>
      </c>
      <c r="Q114" s="23" t="s">
        <v>649</v>
      </c>
      <c r="R114" s="23" t="s">
        <v>650</v>
      </c>
      <c r="S114" s="38"/>
      <c r="T114" s="83"/>
    </row>
    <row r="115" spans="1:20" ht="60" customHeight="1">
      <c r="B115" s="16">
        <v>30</v>
      </c>
      <c r="C115" s="16">
        <v>3</v>
      </c>
      <c r="D115" s="17" t="s">
        <v>643</v>
      </c>
      <c r="E115" s="17" t="s">
        <v>70</v>
      </c>
      <c r="F115" s="286" t="s">
        <v>651</v>
      </c>
      <c r="G115" s="286" t="s">
        <v>651</v>
      </c>
      <c r="H115" s="18" t="s">
        <v>77</v>
      </c>
      <c r="I115" s="19" t="s">
        <v>79</v>
      </c>
      <c r="J115" s="20"/>
      <c r="K115" s="21" t="s">
        <v>652</v>
      </c>
      <c r="L115" s="22" t="s">
        <v>356</v>
      </c>
      <c r="M115" s="23" t="s">
        <v>645</v>
      </c>
      <c r="N115" s="24">
        <f t="shared" si="5"/>
        <v>0</v>
      </c>
      <c r="O115" s="25">
        <v>0</v>
      </c>
      <c r="P115" s="26">
        <v>0</v>
      </c>
      <c r="Q115" s="23" t="s">
        <v>653</v>
      </c>
      <c r="R115" s="23" t="s">
        <v>650</v>
      </c>
      <c r="S115" s="28"/>
      <c r="T115" s="179"/>
    </row>
    <row r="116" spans="1:20" ht="60" customHeight="1">
      <c r="B116" s="16">
        <v>30</v>
      </c>
      <c r="C116" s="16">
        <v>4</v>
      </c>
      <c r="D116" s="17" t="s">
        <v>643</v>
      </c>
      <c r="E116" s="17" t="s">
        <v>70</v>
      </c>
      <c r="F116" s="286" t="s">
        <v>326</v>
      </c>
      <c r="G116" s="286" t="s">
        <v>363</v>
      </c>
      <c r="H116" s="18" t="s">
        <v>77</v>
      </c>
      <c r="I116" s="19" t="s">
        <v>79</v>
      </c>
      <c r="J116" s="20"/>
      <c r="K116" s="21" t="s">
        <v>654</v>
      </c>
      <c r="L116" s="22" t="s">
        <v>437</v>
      </c>
      <c r="M116" s="23" t="s">
        <v>645</v>
      </c>
      <c r="N116" s="24">
        <f t="shared" si="5"/>
        <v>0</v>
      </c>
      <c r="O116" s="25">
        <v>0</v>
      </c>
      <c r="P116" s="26">
        <v>0</v>
      </c>
      <c r="Q116" s="23" t="s">
        <v>655</v>
      </c>
      <c r="R116" s="23" t="s">
        <v>656</v>
      </c>
      <c r="S116" s="28"/>
      <c r="T116" s="83"/>
    </row>
    <row r="117" spans="1:20" s="31" customFormat="1" ht="60" customHeight="1">
      <c r="B117" s="16">
        <v>30</v>
      </c>
      <c r="C117" s="16">
        <v>5</v>
      </c>
      <c r="D117" s="17" t="s">
        <v>642</v>
      </c>
      <c r="E117" s="17" t="s">
        <v>70</v>
      </c>
      <c r="F117" s="286" t="s">
        <v>87</v>
      </c>
      <c r="G117" s="286" t="s">
        <v>88</v>
      </c>
      <c r="H117" s="18" t="s">
        <v>77</v>
      </c>
      <c r="I117" s="19" t="s">
        <v>79</v>
      </c>
      <c r="J117" s="20"/>
      <c r="K117" s="21" t="s">
        <v>657</v>
      </c>
      <c r="L117" s="22" t="s">
        <v>333</v>
      </c>
      <c r="M117" s="23" t="s">
        <v>645</v>
      </c>
      <c r="N117" s="24">
        <f t="shared" si="5"/>
        <v>0</v>
      </c>
      <c r="O117" s="25">
        <v>0</v>
      </c>
      <c r="P117" s="26">
        <v>0</v>
      </c>
      <c r="Q117" s="23" t="s">
        <v>658</v>
      </c>
      <c r="R117" s="23" t="s">
        <v>647</v>
      </c>
      <c r="S117" s="28"/>
      <c r="T117" s="23" t="s">
        <v>659</v>
      </c>
    </row>
    <row r="118" spans="1:20" ht="267.75" customHeight="1">
      <c r="B118" s="16">
        <v>30</v>
      </c>
      <c r="C118" s="16">
        <v>6</v>
      </c>
      <c r="D118" s="17" t="s">
        <v>643</v>
      </c>
      <c r="E118" s="17" t="s">
        <v>660</v>
      </c>
      <c r="F118" s="286" t="s">
        <v>435</v>
      </c>
      <c r="G118" s="286" t="s">
        <v>225</v>
      </c>
      <c r="H118" s="18" t="s">
        <v>77</v>
      </c>
      <c r="I118" s="19" t="s">
        <v>79</v>
      </c>
      <c r="J118" s="20"/>
      <c r="K118" s="21" t="s">
        <v>661</v>
      </c>
      <c r="L118" s="22" t="s">
        <v>437</v>
      </c>
      <c r="M118" s="23" t="s">
        <v>662</v>
      </c>
      <c r="N118" s="24">
        <f t="shared" si="5"/>
        <v>1</v>
      </c>
      <c r="O118" s="25">
        <v>1</v>
      </c>
      <c r="P118" s="26">
        <v>0</v>
      </c>
      <c r="Q118" s="23" t="s">
        <v>663</v>
      </c>
      <c r="R118" s="23" t="s">
        <v>664</v>
      </c>
      <c r="S118" s="30" t="s">
        <v>665</v>
      </c>
      <c r="T118" s="84"/>
    </row>
    <row r="119" spans="1:20" ht="60" customHeight="1">
      <c r="B119" s="16">
        <v>30</v>
      </c>
      <c r="C119" s="16">
        <v>7</v>
      </c>
      <c r="D119" s="17" t="s">
        <v>643</v>
      </c>
      <c r="E119" s="17" t="s">
        <v>666</v>
      </c>
      <c r="F119" s="289" t="s">
        <v>1331</v>
      </c>
      <c r="G119" s="286" t="s">
        <v>667</v>
      </c>
      <c r="H119" s="18" t="s">
        <v>187</v>
      </c>
      <c r="I119" s="19" t="s">
        <v>79</v>
      </c>
      <c r="J119" s="20"/>
      <c r="K119" s="21" t="s">
        <v>668</v>
      </c>
      <c r="L119" s="22" t="s">
        <v>287</v>
      </c>
      <c r="M119" s="23" t="s">
        <v>669</v>
      </c>
      <c r="N119" s="24">
        <v>0</v>
      </c>
      <c r="O119" s="25">
        <v>0</v>
      </c>
      <c r="P119" s="26">
        <v>0</v>
      </c>
      <c r="Q119" s="23" t="s">
        <v>670</v>
      </c>
      <c r="R119" s="23" t="s">
        <v>671</v>
      </c>
      <c r="S119" s="30"/>
      <c r="T119" s="28"/>
    </row>
    <row r="120" spans="1:20" ht="60" customHeight="1">
      <c r="B120" s="16">
        <v>30</v>
      </c>
      <c r="C120" s="16">
        <v>8</v>
      </c>
      <c r="D120" s="17" t="s">
        <v>643</v>
      </c>
      <c r="E120" s="17" t="s">
        <v>86</v>
      </c>
      <c r="F120" s="286" t="s">
        <v>317</v>
      </c>
      <c r="G120" s="286" t="s">
        <v>672</v>
      </c>
      <c r="H120" s="18" t="s">
        <v>77</v>
      </c>
      <c r="I120" s="19" t="s">
        <v>79</v>
      </c>
      <c r="J120" s="20"/>
      <c r="K120" s="21" t="s">
        <v>673</v>
      </c>
      <c r="L120" s="22" t="s">
        <v>299</v>
      </c>
      <c r="M120" s="23" t="s">
        <v>669</v>
      </c>
      <c r="N120" s="24">
        <f t="shared" si="5"/>
        <v>0</v>
      </c>
      <c r="O120" s="25">
        <v>0</v>
      </c>
      <c r="P120" s="26">
        <v>0</v>
      </c>
      <c r="Q120" s="23" t="s">
        <v>674</v>
      </c>
      <c r="R120" s="23" t="s">
        <v>671</v>
      </c>
      <c r="S120" s="30"/>
      <c r="T120" s="130"/>
    </row>
    <row r="121" spans="1:20" ht="60" customHeight="1">
      <c r="B121" s="16">
        <v>30</v>
      </c>
      <c r="C121" s="16">
        <v>9</v>
      </c>
      <c r="D121" s="17" t="s">
        <v>643</v>
      </c>
      <c r="E121" s="17" t="s">
        <v>86</v>
      </c>
      <c r="F121" s="286" t="s">
        <v>87</v>
      </c>
      <c r="G121" s="286" t="s">
        <v>88</v>
      </c>
      <c r="H121" s="18" t="s">
        <v>77</v>
      </c>
      <c r="I121" s="19" t="s">
        <v>79</v>
      </c>
      <c r="J121" s="20"/>
      <c r="K121" s="21" t="s">
        <v>675</v>
      </c>
      <c r="L121" s="22" t="s">
        <v>299</v>
      </c>
      <c r="M121" s="23" t="s">
        <v>669</v>
      </c>
      <c r="N121" s="24">
        <f t="shared" si="5"/>
        <v>0</v>
      </c>
      <c r="O121" s="25">
        <v>0</v>
      </c>
      <c r="P121" s="26">
        <v>0</v>
      </c>
      <c r="Q121" s="23" t="s">
        <v>676</v>
      </c>
      <c r="R121" s="23" t="s">
        <v>671</v>
      </c>
      <c r="S121" s="30"/>
      <c r="T121" s="130"/>
    </row>
    <row r="122" spans="1:20" ht="108.75" customHeight="1">
      <c r="A122" s="180"/>
      <c r="B122" s="16">
        <v>31</v>
      </c>
      <c r="C122" s="16">
        <v>1</v>
      </c>
      <c r="D122" s="17" t="s">
        <v>677</v>
      </c>
      <c r="E122" s="17" t="s">
        <v>678</v>
      </c>
      <c r="F122" s="286" t="s">
        <v>142</v>
      </c>
      <c r="G122" s="286" t="s">
        <v>48</v>
      </c>
      <c r="H122" s="18" t="s">
        <v>77</v>
      </c>
      <c r="I122" s="19" t="s">
        <v>79</v>
      </c>
      <c r="J122" s="20"/>
      <c r="K122" s="21" t="s">
        <v>679</v>
      </c>
      <c r="L122" s="17" t="s">
        <v>416</v>
      </c>
      <c r="M122" s="23" t="s">
        <v>680</v>
      </c>
      <c r="N122" s="24">
        <f t="shared" si="5"/>
        <v>0</v>
      </c>
      <c r="O122" s="25">
        <v>0</v>
      </c>
      <c r="P122" s="26">
        <v>0</v>
      </c>
      <c r="Q122" s="23" t="s">
        <v>681</v>
      </c>
      <c r="R122" s="23" t="s">
        <v>682</v>
      </c>
      <c r="S122" s="28" t="s">
        <v>683</v>
      </c>
      <c r="T122" s="130" t="s">
        <v>684</v>
      </c>
    </row>
    <row r="123" spans="1:20" ht="93" customHeight="1">
      <c r="B123" s="16">
        <v>31</v>
      </c>
      <c r="C123" s="16">
        <v>2</v>
      </c>
      <c r="D123" s="17" t="s">
        <v>677</v>
      </c>
      <c r="E123" s="17" t="s">
        <v>685</v>
      </c>
      <c r="F123" s="286" t="s">
        <v>105</v>
      </c>
      <c r="G123" s="286" t="s">
        <v>506</v>
      </c>
      <c r="H123" s="18" t="s">
        <v>77</v>
      </c>
      <c r="I123" s="19" t="s">
        <v>79</v>
      </c>
      <c r="J123" s="20"/>
      <c r="K123" s="21" t="s">
        <v>686</v>
      </c>
      <c r="L123" s="17" t="s">
        <v>80</v>
      </c>
      <c r="M123" s="23" t="s">
        <v>680</v>
      </c>
      <c r="N123" s="24">
        <f t="shared" si="5"/>
        <v>0</v>
      </c>
      <c r="O123" s="25">
        <v>0</v>
      </c>
      <c r="P123" s="26">
        <v>0</v>
      </c>
      <c r="Q123" s="23" t="s">
        <v>681</v>
      </c>
      <c r="R123" s="23" t="s">
        <v>687</v>
      </c>
      <c r="S123" s="28" t="s">
        <v>683</v>
      </c>
      <c r="T123" s="130" t="s">
        <v>688</v>
      </c>
    </row>
    <row r="124" spans="1:20" ht="93" customHeight="1">
      <c r="B124" s="16">
        <v>31</v>
      </c>
      <c r="C124" s="16">
        <v>3</v>
      </c>
      <c r="D124" s="17" t="s">
        <v>677</v>
      </c>
      <c r="E124" s="17" t="s">
        <v>689</v>
      </c>
      <c r="F124" s="286" t="s">
        <v>435</v>
      </c>
      <c r="G124" s="286" t="s">
        <v>225</v>
      </c>
      <c r="H124" s="18" t="s">
        <v>77</v>
      </c>
      <c r="I124" s="19" t="s">
        <v>79</v>
      </c>
      <c r="J124" s="20"/>
      <c r="K124" s="21" t="s">
        <v>690</v>
      </c>
      <c r="L124" s="22" t="s">
        <v>331</v>
      </c>
      <c r="M124" s="23" t="s">
        <v>680</v>
      </c>
      <c r="N124" s="24">
        <f t="shared" si="5"/>
        <v>0</v>
      </c>
      <c r="O124" s="25">
        <v>0</v>
      </c>
      <c r="P124" s="26">
        <v>0</v>
      </c>
      <c r="Q124" s="23" t="s">
        <v>681</v>
      </c>
      <c r="R124" s="23" t="s">
        <v>687</v>
      </c>
      <c r="S124" s="28" t="s">
        <v>683</v>
      </c>
      <c r="T124" s="84"/>
    </row>
    <row r="125" spans="1:20" ht="93" customHeight="1">
      <c r="B125" s="16">
        <v>31</v>
      </c>
      <c r="C125" s="16">
        <v>4</v>
      </c>
      <c r="D125" s="17" t="s">
        <v>677</v>
      </c>
      <c r="E125" s="17" t="s">
        <v>691</v>
      </c>
      <c r="F125" s="286" t="s">
        <v>153</v>
      </c>
      <c r="G125" s="286" t="s">
        <v>155</v>
      </c>
      <c r="H125" s="18" t="s">
        <v>77</v>
      </c>
      <c r="I125" s="19" t="s">
        <v>79</v>
      </c>
      <c r="J125" s="20"/>
      <c r="K125" s="21" t="s">
        <v>692</v>
      </c>
      <c r="L125" s="22" t="s">
        <v>331</v>
      </c>
      <c r="M125" s="23" t="s">
        <v>680</v>
      </c>
      <c r="N125" s="24">
        <f t="shared" si="5"/>
        <v>0</v>
      </c>
      <c r="O125" s="25">
        <v>0</v>
      </c>
      <c r="P125" s="26">
        <v>0</v>
      </c>
      <c r="Q125" s="23" t="s">
        <v>681</v>
      </c>
      <c r="R125" s="23" t="s">
        <v>687</v>
      </c>
      <c r="S125" s="28" t="s">
        <v>683</v>
      </c>
      <c r="T125" s="84"/>
    </row>
    <row r="126" spans="1:20" ht="93" customHeight="1">
      <c r="B126" s="16">
        <v>31</v>
      </c>
      <c r="C126" s="16">
        <v>5</v>
      </c>
      <c r="D126" s="17" t="s">
        <v>677</v>
      </c>
      <c r="E126" s="17" t="s">
        <v>693</v>
      </c>
      <c r="F126" s="286" t="s">
        <v>142</v>
      </c>
      <c r="G126" s="286" t="s">
        <v>694</v>
      </c>
      <c r="H126" s="18" t="s">
        <v>77</v>
      </c>
      <c r="I126" s="19" t="s">
        <v>79</v>
      </c>
      <c r="J126" s="20"/>
      <c r="K126" s="21" t="s">
        <v>695</v>
      </c>
      <c r="L126" s="22" t="s">
        <v>696</v>
      </c>
      <c r="M126" s="23" t="s">
        <v>697</v>
      </c>
      <c r="N126" s="24">
        <f t="shared" si="5"/>
        <v>0</v>
      </c>
      <c r="O126" s="25">
        <v>0</v>
      </c>
      <c r="P126" s="26">
        <v>0</v>
      </c>
      <c r="Q126" s="23" t="s">
        <v>698</v>
      </c>
      <c r="R126" s="23" t="s">
        <v>699</v>
      </c>
      <c r="S126" s="28"/>
      <c r="T126" s="130"/>
    </row>
    <row r="127" spans="1:20" ht="93" customHeight="1">
      <c r="B127" s="16">
        <v>31</v>
      </c>
      <c r="C127" s="16">
        <v>6</v>
      </c>
      <c r="D127" s="17" t="s">
        <v>677</v>
      </c>
      <c r="E127" s="17" t="s">
        <v>700</v>
      </c>
      <c r="F127" s="286" t="s">
        <v>22</v>
      </c>
      <c r="G127" s="286" t="s">
        <v>24</v>
      </c>
      <c r="H127" s="18" t="s">
        <v>77</v>
      </c>
      <c r="I127" s="19" t="s">
        <v>79</v>
      </c>
      <c r="J127" s="20"/>
      <c r="K127" s="21" t="s">
        <v>701</v>
      </c>
      <c r="L127" s="22" t="s">
        <v>696</v>
      </c>
      <c r="M127" s="23" t="s">
        <v>697</v>
      </c>
      <c r="N127" s="24">
        <f t="shared" si="5"/>
        <v>0</v>
      </c>
      <c r="O127" s="25">
        <v>0</v>
      </c>
      <c r="P127" s="26">
        <v>0</v>
      </c>
      <c r="Q127" s="23" t="s">
        <v>702</v>
      </c>
      <c r="R127" s="23" t="s">
        <v>699</v>
      </c>
      <c r="S127" s="28"/>
      <c r="T127" s="130"/>
    </row>
    <row r="128" spans="1:20" ht="93" customHeight="1">
      <c r="B128" s="16">
        <v>31</v>
      </c>
      <c r="C128" s="16">
        <v>7</v>
      </c>
      <c r="D128" s="17" t="s">
        <v>677</v>
      </c>
      <c r="E128" s="17" t="s">
        <v>703</v>
      </c>
      <c r="F128" s="286" t="s">
        <v>73</v>
      </c>
      <c r="G128" s="286" t="s">
        <v>75</v>
      </c>
      <c r="H128" s="18" t="s">
        <v>77</v>
      </c>
      <c r="I128" s="19" t="s">
        <v>79</v>
      </c>
      <c r="J128" s="20"/>
      <c r="K128" s="21" t="s">
        <v>704</v>
      </c>
      <c r="L128" s="22" t="s">
        <v>252</v>
      </c>
      <c r="M128" s="23" t="s">
        <v>697</v>
      </c>
      <c r="N128" s="24">
        <f t="shared" si="5"/>
        <v>0</v>
      </c>
      <c r="O128" s="25">
        <v>0</v>
      </c>
      <c r="P128" s="26">
        <v>0</v>
      </c>
      <c r="Q128" s="23" t="s">
        <v>705</v>
      </c>
      <c r="R128" s="23" t="s">
        <v>699</v>
      </c>
      <c r="S128" s="28"/>
      <c r="T128" s="130"/>
    </row>
    <row r="129" spans="2:20" ht="93" customHeight="1">
      <c r="B129" s="16">
        <v>31</v>
      </c>
      <c r="C129" s="16">
        <v>8</v>
      </c>
      <c r="D129" s="17" t="s">
        <v>677</v>
      </c>
      <c r="E129" s="17" t="s">
        <v>706</v>
      </c>
      <c r="F129" s="286" t="s">
        <v>435</v>
      </c>
      <c r="G129" s="286" t="s">
        <v>225</v>
      </c>
      <c r="H129" s="18" t="s">
        <v>77</v>
      </c>
      <c r="I129" s="19" t="s">
        <v>79</v>
      </c>
      <c r="J129" s="20"/>
      <c r="K129" s="21" t="s">
        <v>707</v>
      </c>
      <c r="L129" s="22" t="s">
        <v>61</v>
      </c>
      <c r="M129" s="23" t="s">
        <v>697</v>
      </c>
      <c r="N129" s="24">
        <f t="shared" si="5"/>
        <v>0</v>
      </c>
      <c r="O129" s="25">
        <v>0</v>
      </c>
      <c r="P129" s="26">
        <v>0</v>
      </c>
      <c r="Q129" s="23" t="s">
        <v>708</v>
      </c>
      <c r="R129" s="23" t="s">
        <v>699</v>
      </c>
      <c r="S129" s="28"/>
      <c r="T129" s="130"/>
    </row>
    <row r="130" spans="2:20" ht="93" customHeight="1">
      <c r="B130" s="16">
        <v>31</v>
      </c>
      <c r="C130" s="16">
        <v>9</v>
      </c>
      <c r="D130" s="17" t="s">
        <v>677</v>
      </c>
      <c r="E130" s="17" t="s">
        <v>709</v>
      </c>
      <c r="F130" s="286" t="s">
        <v>84</v>
      </c>
      <c r="G130" s="286" t="s">
        <v>651</v>
      </c>
      <c r="H130" s="18" t="s">
        <v>77</v>
      </c>
      <c r="I130" s="19" t="s">
        <v>79</v>
      </c>
      <c r="J130" s="20"/>
      <c r="K130" s="21" t="s">
        <v>710</v>
      </c>
      <c r="L130" s="22" t="s">
        <v>356</v>
      </c>
      <c r="M130" s="23" t="s">
        <v>697</v>
      </c>
      <c r="N130" s="24">
        <f t="shared" si="5"/>
        <v>0</v>
      </c>
      <c r="O130" s="25">
        <v>0</v>
      </c>
      <c r="P130" s="26">
        <v>0</v>
      </c>
      <c r="Q130" s="23" t="s">
        <v>711</v>
      </c>
      <c r="R130" s="23" t="s">
        <v>699</v>
      </c>
      <c r="S130" s="28"/>
      <c r="T130" s="130"/>
    </row>
    <row r="131" spans="2:20" ht="93" customHeight="1">
      <c r="B131" s="16">
        <v>31</v>
      </c>
      <c r="C131" s="16">
        <v>10</v>
      </c>
      <c r="D131" s="17" t="s">
        <v>677</v>
      </c>
      <c r="E131" s="17" t="s">
        <v>712</v>
      </c>
      <c r="F131" s="286" t="s">
        <v>327</v>
      </c>
      <c r="G131" s="286" t="s">
        <v>713</v>
      </c>
      <c r="H131" s="18" t="s">
        <v>77</v>
      </c>
      <c r="I131" s="19" t="s">
        <v>79</v>
      </c>
      <c r="J131" s="20"/>
      <c r="K131" s="21" t="s">
        <v>714</v>
      </c>
      <c r="L131" s="22" t="s">
        <v>365</v>
      </c>
      <c r="M131" s="23" t="s">
        <v>697</v>
      </c>
      <c r="N131" s="24">
        <f t="shared" si="5"/>
        <v>0</v>
      </c>
      <c r="O131" s="25">
        <v>0</v>
      </c>
      <c r="P131" s="26">
        <v>0</v>
      </c>
      <c r="Q131" s="23" t="s">
        <v>715</v>
      </c>
      <c r="R131" s="23" t="s">
        <v>699</v>
      </c>
      <c r="S131" s="28"/>
      <c r="T131" s="84"/>
    </row>
    <row r="132" spans="2:20" s="181" customFormat="1" ht="88.5" customHeight="1">
      <c r="B132" s="16">
        <v>32</v>
      </c>
      <c r="C132" s="16">
        <v>1</v>
      </c>
      <c r="D132" s="17" t="s">
        <v>716</v>
      </c>
      <c r="E132" s="17" t="s">
        <v>717</v>
      </c>
      <c r="F132" s="286" t="s">
        <v>142</v>
      </c>
      <c r="G132" s="286" t="s">
        <v>718</v>
      </c>
      <c r="H132" s="18" t="s">
        <v>187</v>
      </c>
      <c r="I132" s="19" t="s">
        <v>79</v>
      </c>
      <c r="J132" s="20"/>
      <c r="K132" s="21" t="s">
        <v>719</v>
      </c>
      <c r="L132" s="22" t="s">
        <v>263</v>
      </c>
      <c r="M132" s="23" t="s">
        <v>720</v>
      </c>
      <c r="N132" s="24">
        <v>3</v>
      </c>
      <c r="O132" s="25">
        <v>0</v>
      </c>
      <c r="P132" s="26">
        <v>3</v>
      </c>
      <c r="Q132" s="23" t="s">
        <v>721</v>
      </c>
      <c r="R132" s="23" t="s">
        <v>722</v>
      </c>
      <c r="S132" s="30" t="s">
        <v>723</v>
      </c>
      <c r="T132" s="174"/>
    </row>
    <row r="133" spans="2:20" s="181" customFormat="1" ht="88.5" customHeight="1">
      <c r="B133" s="160">
        <v>32</v>
      </c>
      <c r="C133" s="160">
        <v>2</v>
      </c>
      <c r="D133" s="142" t="s">
        <v>716</v>
      </c>
      <c r="E133" s="142" t="s">
        <v>724</v>
      </c>
      <c r="F133" s="291" t="s">
        <v>725</v>
      </c>
      <c r="G133" s="291" t="s">
        <v>584</v>
      </c>
      <c r="H133" s="143" t="s">
        <v>187</v>
      </c>
      <c r="I133" s="19" t="s">
        <v>79</v>
      </c>
      <c r="J133" s="145"/>
      <c r="K133" s="146" t="s">
        <v>726</v>
      </c>
      <c r="L133" s="150" t="s">
        <v>263</v>
      </c>
      <c r="M133" s="83" t="s">
        <v>727</v>
      </c>
      <c r="N133" s="24">
        <v>1</v>
      </c>
      <c r="O133" s="161">
        <v>0</v>
      </c>
      <c r="P133" s="162">
        <v>1</v>
      </c>
      <c r="Q133" s="83" t="s">
        <v>728</v>
      </c>
      <c r="R133" s="83" t="s">
        <v>729</v>
      </c>
      <c r="S133" s="182" t="s">
        <v>730</v>
      </c>
      <c r="T133" s="174" t="s">
        <v>731</v>
      </c>
    </row>
    <row r="134" spans="2:20" s="181" customFormat="1" ht="88.5" customHeight="1">
      <c r="B134" s="160">
        <v>32</v>
      </c>
      <c r="C134" s="160">
        <v>3</v>
      </c>
      <c r="D134" s="142" t="s">
        <v>716</v>
      </c>
      <c r="E134" s="142" t="s">
        <v>732</v>
      </c>
      <c r="F134" s="291" t="s">
        <v>72</v>
      </c>
      <c r="G134" s="291" t="s">
        <v>75</v>
      </c>
      <c r="H134" s="143" t="s">
        <v>187</v>
      </c>
      <c r="I134" s="19" t="s">
        <v>79</v>
      </c>
      <c r="J134" s="145"/>
      <c r="K134" s="146" t="s">
        <v>733</v>
      </c>
      <c r="L134" s="150" t="s">
        <v>734</v>
      </c>
      <c r="M134" s="83" t="s">
        <v>735</v>
      </c>
      <c r="N134" s="24">
        <v>0</v>
      </c>
      <c r="O134" s="161">
        <v>0</v>
      </c>
      <c r="P134" s="162">
        <v>0</v>
      </c>
      <c r="Q134" s="83" t="s">
        <v>736</v>
      </c>
      <c r="R134" s="83" t="s">
        <v>737</v>
      </c>
      <c r="S134" s="182" t="s">
        <v>738</v>
      </c>
      <c r="T134" s="174" t="s">
        <v>739</v>
      </c>
    </row>
    <row r="135" spans="2:20" s="181" customFormat="1" ht="88.5" customHeight="1">
      <c r="B135" s="16">
        <v>33</v>
      </c>
      <c r="C135" s="183">
        <v>1</v>
      </c>
      <c r="D135" s="43" t="s">
        <v>740</v>
      </c>
      <c r="E135" s="43" t="s">
        <v>741</v>
      </c>
      <c r="F135" s="287" t="s">
        <v>21</v>
      </c>
      <c r="G135" s="287" t="s">
        <v>742</v>
      </c>
      <c r="H135" s="25" t="s">
        <v>187</v>
      </c>
      <c r="I135" s="138" t="s">
        <v>743</v>
      </c>
      <c r="J135" s="25"/>
      <c r="K135" s="44" t="s">
        <v>744</v>
      </c>
      <c r="L135" s="45" t="s">
        <v>287</v>
      </c>
      <c r="M135" s="46" t="s">
        <v>745</v>
      </c>
      <c r="N135" s="24">
        <v>0</v>
      </c>
      <c r="O135" s="47">
        <v>0</v>
      </c>
      <c r="P135" s="48">
        <v>0</v>
      </c>
      <c r="Q135" s="46" t="s">
        <v>746</v>
      </c>
      <c r="R135" s="46" t="s">
        <v>747</v>
      </c>
      <c r="S135" s="184"/>
      <c r="T135" s="185"/>
    </row>
    <row r="136" spans="2:20" s="181" customFormat="1" ht="88.5" customHeight="1">
      <c r="B136" s="16">
        <v>33</v>
      </c>
      <c r="C136" s="183">
        <v>2</v>
      </c>
      <c r="D136" s="43" t="s">
        <v>740</v>
      </c>
      <c r="E136" s="43" t="s">
        <v>741</v>
      </c>
      <c r="F136" s="287" t="s">
        <v>72</v>
      </c>
      <c r="G136" s="287" t="s">
        <v>74</v>
      </c>
      <c r="H136" s="25" t="s">
        <v>187</v>
      </c>
      <c r="I136" s="138" t="s">
        <v>743</v>
      </c>
      <c r="J136" s="25"/>
      <c r="K136" s="44" t="s">
        <v>748</v>
      </c>
      <c r="L136" s="45" t="s">
        <v>287</v>
      </c>
      <c r="M136" s="46" t="s">
        <v>745</v>
      </c>
      <c r="N136" s="24">
        <f t="shared" ref="N136:N141" si="6">O136+P136</f>
        <v>0</v>
      </c>
      <c r="O136" s="47">
        <v>0</v>
      </c>
      <c r="P136" s="48">
        <v>0</v>
      </c>
      <c r="Q136" s="46" t="s">
        <v>746</v>
      </c>
      <c r="R136" s="46" t="s">
        <v>747</v>
      </c>
      <c r="S136" s="156"/>
      <c r="T136" s="171"/>
    </row>
    <row r="137" spans="2:20" s="181" customFormat="1" ht="88.5" customHeight="1">
      <c r="B137" s="16">
        <v>33</v>
      </c>
      <c r="C137" s="183">
        <v>3</v>
      </c>
      <c r="D137" s="43" t="s">
        <v>740</v>
      </c>
      <c r="E137" s="43" t="s">
        <v>741</v>
      </c>
      <c r="F137" s="286" t="s">
        <v>84</v>
      </c>
      <c r="G137" s="287" t="s">
        <v>84</v>
      </c>
      <c r="H137" s="25" t="s">
        <v>187</v>
      </c>
      <c r="I137" s="138" t="s">
        <v>743</v>
      </c>
      <c r="J137" s="25"/>
      <c r="K137" s="44" t="s">
        <v>749</v>
      </c>
      <c r="L137" s="45" t="s">
        <v>287</v>
      </c>
      <c r="M137" s="46" t="s">
        <v>745</v>
      </c>
      <c r="N137" s="24">
        <f t="shared" si="6"/>
        <v>0</v>
      </c>
      <c r="O137" s="47">
        <v>0</v>
      </c>
      <c r="P137" s="48">
        <v>0</v>
      </c>
      <c r="Q137" s="46" t="s">
        <v>746</v>
      </c>
      <c r="R137" s="46" t="s">
        <v>747</v>
      </c>
      <c r="S137" s="156"/>
      <c r="T137" s="171"/>
    </row>
    <row r="138" spans="2:20" s="181" customFormat="1" ht="88.5" customHeight="1">
      <c r="B138" s="16">
        <v>33</v>
      </c>
      <c r="C138" s="183">
        <v>4</v>
      </c>
      <c r="D138" s="43" t="s">
        <v>740</v>
      </c>
      <c r="E138" s="43" t="s">
        <v>741</v>
      </c>
      <c r="F138" s="287" t="s">
        <v>185</v>
      </c>
      <c r="G138" s="287" t="s">
        <v>186</v>
      </c>
      <c r="H138" s="25" t="s">
        <v>187</v>
      </c>
      <c r="I138" s="138" t="s">
        <v>743</v>
      </c>
      <c r="J138" s="25"/>
      <c r="K138" s="44" t="s">
        <v>750</v>
      </c>
      <c r="L138" s="45" t="s">
        <v>287</v>
      </c>
      <c r="M138" s="46" t="s">
        <v>745</v>
      </c>
      <c r="N138" s="24">
        <f t="shared" si="6"/>
        <v>0</v>
      </c>
      <c r="O138" s="47">
        <v>0</v>
      </c>
      <c r="P138" s="48">
        <v>0</v>
      </c>
      <c r="Q138" s="46" t="s">
        <v>746</v>
      </c>
      <c r="R138" s="46" t="s">
        <v>747</v>
      </c>
      <c r="S138" s="156"/>
      <c r="T138" s="171"/>
    </row>
    <row r="139" spans="2:20" s="181" customFormat="1" ht="88.5" customHeight="1">
      <c r="B139" s="16">
        <v>33</v>
      </c>
      <c r="C139" s="183">
        <v>5</v>
      </c>
      <c r="D139" s="43" t="s">
        <v>740</v>
      </c>
      <c r="E139" s="43" t="s">
        <v>741</v>
      </c>
      <c r="F139" s="287" t="s">
        <v>142</v>
      </c>
      <c r="G139" s="287" t="s">
        <v>88</v>
      </c>
      <c r="H139" s="25" t="s">
        <v>187</v>
      </c>
      <c r="I139" s="138" t="s">
        <v>743</v>
      </c>
      <c r="J139" s="25"/>
      <c r="K139" s="44" t="s">
        <v>751</v>
      </c>
      <c r="L139" s="45" t="s">
        <v>752</v>
      </c>
      <c r="M139" s="46" t="s">
        <v>745</v>
      </c>
      <c r="N139" s="24">
        <f t="shared" si="6"/>
        <v>0</v>
      </c>
      <c r="O139" s="47">
        <v>0</v>
      </c>
      <c r="P139" s="48">
        <v>0</v>
      </c>
      <c r="Q139" s="46" t="s">
        <v>746</v>
      </c>
      <c r="R139" s="46" t="s">
        <v>747</v>
      </c>
      <c r="S139" s="156"/>
      <c r="T139" s="171"/>
    </row>
    <row r="140" spans="2:20" s="181" customFormat="1" ht="88.5" customHeight="1">
      <c r="B140" s="16">
        <v>33</v>
      </c>
      <c r="C140" s="183">
        <v>6</v>
      </c>
      <c r="D140" s="43" t="s">
        <v>1339</v>
      </c>
      <c r="E140" s="43" t="s">
        <v>1340</v>
      </c>
      <c r="F140" s="287" t="s">
        <v>380</v>
      </c>
      <c r="G140" s="287" t="s">
        <v>380</v>
      </c>
      <c r="H140" s="18" t="s">
        <v>187</v>
      </c>
      <c r="I140" s="138" t="s">
        <v>1341</v>
      </c>
      <c r="J140" s="25"/>
      <c r="K140" s="44" t="s">
        <v>1342</v>
      </c>
      <c r="L140" s="45" t="s">
        <v>1343</v>
      </c>
      <c r="M140" s="46" t="s">
        <v>1344</v>
      </c>
      <c r="N140" s="24">
        <v>0</v>
      </c>
      <c r="O140" s="47">
        <v>0</v>
      </c>
      <c r="P140" s="48">
        <v>0</v>
      </c>
      <c r="Q140" s="46" t="s">
        <v>1345</v>
      </c>
      <c r="R140" s="46" t="s">
        <v>1346</v>
      </c>
      <c r="S140" s="156"/>
      <c r="T140" s="171"/>
    </row>
    <row r="141" spans="2:20" s="181" customFormat="1" ht="101.25" customHeight="1">
      <c r="B141" s="16">
        <v>34</v>
      </c>
      <c r="C141" s="16">
        <v>1</v>
      </c>
      <c r="D141" s="17" t="s">
        <v>753</v>
      </c>
      <c r="E141" s="17" t="s">
        <v>754</v>
      </c>
      <c r="F141" s="286" t="s">
        <v>47</v>
      </c>
      <c r="G141" s="286" t="s">
        <v>48</v>
      </c>
      <c r="H141" s="18" t="s">
        <v>114</v>
      </c>
      <c r="I141" s="19" t="s">
        <v>197</v>
      </c>
      <c r="J141" s="20"/>
      <c r="K141" s="21"/>
      <c r="L141" s="17" t="s">
        <v>755</v>
      </c>
      <c r="M141" s="23" t="s">
        <v>756</v>
      </c>
      <c r="N141" s="24">
        <f t="shared" si="6"/>
        <v>4</v>
      </c>
      <c r="O141" s="25">
        <v>2</v>
      </c>
      <c r="P141" s="26">
        <v>2</v>
      </c>
      <c r="Q141" s="23" t="s">
        <v>757</v>
      </c>
      <c r="R141" s="23" t="s">
        <v>758</v>
      </c>
      <c r="S141" s="28" t="s">
        <v>759</v>
      </c>
      <c r="T141" s="130"/>
    </row>
    <row r="142" spans="2:20" s="181" customFormat="1" ht="75" customHeight="1">
      <c r="B142" s="16">
        <v>35</v>
      </c>
      <c r="C142" s="16">
        <v>1</v>
      </c>
      <c r="D142" s="17" t="s">
        <v>760</v>
      </c>
      <c r="E142" s="17" t="s">
        <v>761</v>
      </c>
      <c r="F142" s="286" t="s">
        <v>142</v>
      </c>
      <c r="G142" s="286" t="s">
        <v>414</v>
      </c>
      <c r="H142" s="18" t="s">
        <v>77</v>
      </c>
      <c r="I142" s="19" t="s">
        <v>79</v>
      </c>
      <c r="J142" s="20"/>
      <c r="K142" s="21" t="s">
        <v>762</v>
      </c>
      <c r="L142" s="22" t="s">
        <v>601</v>
      </c>
      <c r="M142" s="23" t="s">
        <v>418</v>
      </c>
      <c r="N142" s="24">
        <v>0</v>
      </c>
      <c r="O142" s="25">
        <v>0</v>
      </c>
      <c r="P142" s="26">
        <v>0</v>
      </c>
      <c r="Q142" s="23" t="s">
        <v>763</v>
      </c>
      <c r="R142" s="23" t="s">
        <v>764</v>
      </c>
      <c r="S142" s="30" t="s">
        <v>765</v>
      </c>
      <c r="T142" s="130" t="s">
        <v>766</v>
      </c>
    </row>
    <row r="143" spans="2:20" s="181" customFormat="1" ht="127.5" customHeight="1">
      <c r="B143" s="94">
        <v>36</v>
      </c>
      <c r="C143" s="94">
        <v>1</v>
      </c>
      <c r="D143" s="95" t="s">
        <v>767</v>
      </c>
      <c r="E143" s="95" t="s">
        <v>768</v>
      </c>
      <c r="F143" s="109" t="s">
        <v>380</v>
      </c>
      <c r="G143" s="109" t="s">
        <v>380</v>
      </c>
      <c r="H143" s="96" t="s">
        <v>114</v>
      </c>
      <c r="I143" s="97" t="s">
        <v>769</v>
      </c>
      <c r="J143" s="98"/>
      <c r="K143" s="99"/>
      <c r="L143" s="100" t="s">
        <v>212</v>
      </c>
      <c r="M143" s="101" t="s">
        <v>770</v>
      </c>
      <c r="N143" s="186">
        <v>2</v>
      </c>
      <c r="O143" s="187">
        <v>1</v>
      </c>
      <c r="P143" s="104">
        <v>1</v>
      </c>
      <c r="Q143" s="101" t="s">
        <v>771</v>
      </c>
      <c r="R143" s="101" t="s">
        <v>772</v>
      </c>
      <c r="S143" s="188" t="s">
        <v>773</v>
      </c>
      <c r="T143" s="189"/>
    </row>
    <row r="144" spans="2:20" s="181" customFormat="1" ht="127.5" customHeight="1">
      <c r="B144" s="94">
        <v>36</v>
      </c>
      <c r="C144" s="94">
        <v>2</v>
      </c>
      <c r="D144" s="95" t="s">
        <v>767</v>
      </c>
      <c r="E144" s="95" t="s">
        <v>774</v>
      </c>
      <c r="F144" s="109" t="s">
        <v>484</v>
      </c>
      <c r="G144" s="109" t="s">
        <v>485</v>
      </c>
      <c r="H144" s="96" t="s">
        <v>187</v>
      </c>
      <c r="I144" s="97" t="s">
        <v>188</v>
      </c>
      <c r="J144" s="98"/>
      <c r="K144" s="99" t="s">
        <v>775</v>
      </c>
      <c r="L144" s="100" t="s">
        <v>340</v>
      </c>
      <c r="M144" s="101" t="s">
        <v>770</v>
      </c>
      <c r="N144" s="102">
        <f>O144+P144</f>
        <v>0</v>
      </c>
      <c r="O144" s="103">
        <v>0</v>
      </c>
      <c r="P144" s="104">
        <v>0</v>
      </c>
      <c r="Q144" s="101" t="s">
        <v>776</v>
      </c>
      <c r="R144" s="101" t="s">
        <v>777</v>
      </c>
      <c r="S144" s="190" t="s">
        <v>778</v>
      </c>
      <c r="T144" s="189"/>
    </row>
    <row r="145" spans="1:20" s="181" customFormat="1" ht="127.5" customHeight="1">
      <c r="B145" s="94">
        <v>36</v>
      </c>
      <c r="C145" s="94">
        <v>3</v>
      </c>
      <c r="D145" s="95" t="s">
        <v>767</v>
      </c>
      <c r="E145" s="95" t="s">
        <v>779</v>
      </c>
      <c r="F145" s="289" t="s">
        <v>1331</v>
      </c>
      <c r="G145" s="109" t="s">
        <v>780</v>
      </c>
      <c r="H145" s="96" t="s">
        <v>187</v>
      </c>
      <c r="I145" s="97" t="s">
        <v>188</v>
      </c>
      <c r="J145" s="98"/>
      <c r="K145" s="99"/>
      <c r="L145" s="100" t="s">
        <v>781</v>
      </c>
      <c r="M145" s="101" t="s">
        <v>770</v>
      </c>
      <c r="N145" s="102">
        <v>0</v>
      </c>
      <c r="O145" s="103">
        <v>0</v>
      </c>
      <c r="P145" s="104">
        <v>0</v>
      </c>
      <c r="Q145" s="101" t="s">
        <v>782</v>
      </c>
      <c r="R145" s="101" t="s">
        <v>783</v>
      </c>
      <c r="S145" s="190" t="s">
        <v>784</v>
      </c>
      <c r="T145" s="189"/>
    </row>
    <row r="146" spans="1:20" s="191" customFormat="1" ht="98.25" customHeight="1">
      <c r="B146" s="94">
        <v>36</v>
      </c>
      <c r="C146" s="94">
        <v>4</v>
      </c>
      <c r="D146" s="95" t="s">
        <v>767</v>
      </c>
      <c r="E146" s="95" t="s">
        <v>785</v>
      </c>
      <c r="F146" s="109" t="s">
        <v>725</v>
      </c>
      <c r="G146" s="109" t="s">
        <v>584</v>
      </c>
      <c r="H146" s="96" t="s">
        <v>187</v>
      </c>
      <c r="I146" s="97" t="s">
        <v>188</v>
      </c>
      <c r="J146" s="98"/>
      <c r="K146" s="99"/>
      <c r="L146" s="100" t="s">
        <v>781</v>
      </c>
      <c r="M146" s="101" t="s">
        <v>770</v>
      </c>
      <c r="N146" s="102">
        <v>0</v>
      </c>
      <c r="O146" s="103">
        <v>0</v>
      </c>
      <c r="P146" s="104">
        <v>0</v>
      </c>
      <c r="Q146" s="101" t="s">
        <v>786</v>
      </c>
      <c r="R146" s="101" t="s">
        <v>783</v>
      </c>
      <c r="S146" s="190" t="s">
        <v>784</v>
      </c>
      <c r="T146" s="189"/>
    </row>
    <row r="147" spans="1:20" s="191" customFormat="1" ht="105.75" customHeight="1">
      <c r="B147" s="94">
        <v>36</v>
      </c>
      <c r="C147" s="94">
        <v>5</v>
      </c>
      <c r="D147" s="95" t="s">
        <v>767</v>
      </c>
      <c r="E147" s="95" t="s">
        <v>785</v>
      </c>
      <c r="F147" s="109" t="s">
        <v>473</v>
      </c>
      <c r="G147" s="109" t="s">
        <v>787</v>
      </c>
      <c r="H147" s="96" t="s">
        <v>187</v>
      </c>
      <c r="I147" s="97" t="s">
        <v>188</v>
      </c>
      <c r="J147" s="98"/>
      <c r="K147" s="99"/>
      <c r="L147" s="100" t="s">
        <v>734</v>
      </c>
      <c r="M147" s="101" t="s">
        <v>770</v>
      </c>
      <c r="N147" s="102">
        <v>0</v>
      </c>
      <c r="O147" s="103">
        <v>0</v>
      </c>
      <c r="P147" s="104">
        <v>0</v>
      </c>
      <c r="Q147" s="101" t="s">
        <v>788</v>
      </c>
      <c r="R147" s="101" t="s">
        <v>783</v>
      </c>
      <c r="S147" s="190" t="s">
        <v>784</v>
      </c>
      <c r="T147" s="189"/>
    </row>
    <row r="148" spans="1:20" s="191" customFormat="1" ht="105.75" customHeight="1">
      <c r="A148" s="192"/>
      <c r="B148" s="94">
        <v>36</v>
      </c>
      <c r="C148" s="94">
        <v>6</v>
      </c>
      <c r="D148" s="95" t="s">
        <v>767</v>
      </c>
      <c r="E148" s="95" t="s">
        <v>779</v>
      </c>
      <c r="F148" s="289" t="s">
        <v>1331</v>
      </c>
      <c r="G148" s="109" t="s">
        <v>667</v>
      </c>
      <c r="H148" s="96" t="s">
        <v>187</v>
      </c>
      <c r="I148" s="97" t="s">
        <v>188</v>
      </c>
      <c r="J148" s="98"/>
      <c r="K148" s="99"/>
      <c r="L148" s="100" t="s">
        <v>789</v>
      </c>
      <c r="M148" s="101" t="s">
        <v>770</v>
      </c>
      <c r="N148" s="102">
        <v>0</v>
      </c>
      <c r="O148" s="103">
        <v>0</v>
      </c>
      <c r="P148" s="104">
        <v>0</v>
      </c>
      <c r="Q148" s="101" t="s">
        <v>790</v>
      </c>
      <c r="R148" s="101" t="s">
        <v>783</v>
      </c>
      <c r="S148" s="190" t="s">
        <v>784</v>
      </c>
      <c r="T148" s="189"/>
    </row>
    <row r="149" spans="1:20" s="181" customFormat="1" ht="86.25" customHeight="1">
      <c r="B149" s="16">
        <v>37</v>
      </c>
      <c r="C149" s="16">
        <v>1</v>
      </c>
      <c r="D149" s="17" t="s">
        <v>791</v>
      </c>
      <c r="E149" s="17" t="s">
        <v>792</v>
      </c>
      <c r="F149" s="286" t="s">
        <v>84</v>
      </c>
      <c r="G149" s="286" t="s">
        <v>237</v>
      </c>
      <c r="H149" s="18" t="s">
        <v>114</v>
      </c>
      <c r="I149" s="19" t="s">
        <v>793</v>
      </c>
      <c r="J149" s="20"/>
      <c r="K149" s="21"/>
      <c r="L149" s="22" t="s">
        <v>794</v>
      </c>
      <c r="M149" s="23" t="s">
        <v>795</v>
      </c>
      <c r="N149" s="24">
        <v>2</v>
      </c>
      <c r="O149" s="25">
        <v>1</v>
      </c>
      <c r="P149" s="26">
        <v>1</v>
      </c>
      <c r="Q149" s="23" t="s">
        <v>796</v>
      </c>
      <c r="R149" s="23" t="s">
        <v>797</v>
      </c>
      <c r="S149" s="28" t="str">
        <f>HYPERLINK("#", "http://www.fukuoka.com.hk/")</f>
        <v>http://www.fukuoka.com.hk/</v>
      </c>
      <c r="T149" s="130"/>
    </row>
    <row r="150" spans="1:20" ht="86.25" customHeight="1">
      <c r="B150" s="16">
        <v>37</v>
      </c>
      <c r="C150" s="16">
        <v>2</v>
      </c>
      <c r="D150" s="17" t="s">
        <v>791</v>
      </c>
      <c r="E150" s="17" t="s">
        <v>798</v>
      </c>
      <c r="F150" s="286" t="s">
        <v>142</v>
      </c>
      <c r="G150" s="286" t="s">
        <v>48</v>
      </c>
      <c r="H150" s="18" t="s">
        <v>26</v>
      </c>
      <c r="I150" s="19" t="s">
        <v>793</v>
      </c>
      <c r="J150" s="20"/>
      <c r="K150" s="21"/>
      <c r="L150" s="22" t="s">
        <v>799</v>
      </c>
      <c r="M150" s="23" t="s">
        <v>795</v>
      </c>
      <c r="N150" s="24">
        <v>2</v>
      </c>
      <c r="O150" s="25">
        <v>1</v>
      </c>
      <c r="P150" s="26">
        <v>1</v>
      </c>
      <c r="Q150" s="23" t="s">
        <v>800</v>
      </c>
      <c r="R150" s="23" t="s">
        <v>797</v>
      </c>
      <c r="S150" s="28" t="str">
        <f>HYPERLINK("#", "http://www.fukuokash.com.cn/")</f>
        <v>http://www.fukuokash.com.cn/</v>
      </c>
      <c r="T150" s="130"/>
    </row>
    <row r="151" spans="1:20" ht="86.25" customHeight="1">
      <c r="B151" s="16">
        <v>37</v>
      </c>
      <c r="C151" s="16">
        <v>3</v>
      </c>
      <c r="D151" s="17" t="s">
        <v>791</v>
      </c>
      <c r="E151" s="17" t="s">
        <v>801</v>
      </c>
      <c r="F151" s="286" t="s">
        <v>435</v>
      </c>
      <c r="G151" s="286" t="s">
        <v>225</v>
      </c>
      <c r="H151" s="18" t="s">
        <v>26</v>
      </c>
      <c r="I151" s="19" t="s">
        <v>38</v>
      </c>
      <c r="J151" s="20"/>
      <c r="K151" s="21"/>
      <c r="L151" s="22" t="s">
        <v>328</v>
      </c>
      <c r="M151" s="23" t="s">
        <v>795</v>
      </c>
      <c r="N151" s="24">
        <v>4</v>
      </c>
      <c r="O151" s="25">
        <v>2</v>
      </c>
      <c r="P151" s="26">
        <v>2</v>
      </c>
      <c r="Q151" s="23" t="s">
        <v>802</v>
      </c>
      <c r="R151" s="23" t="s">
        <v>797</v>
      </c>
      <c r="S151" s="38"/>
      <c r="T151" s="83"/>
    </row>
    <row r="152" spans="1:20" ht="102" customHeight="1">
      <c r="B152" s="16">
        <v>37</v>
      </c>
      <c r="C152" s="16">
        <v>4</v>
      </c>
      <c r="D152" s="17" t="s">
        <v>791</v>
      </c>
      <c r="E152" s="17" t="s">
        <v>803</v>
      </c>
      <c r="F152" s="286" t="s">
        <v>22</v>
      </c>
      <c r="G152" s="286" t="s">
        <v>24</v>
      </c>
      <c r="H152" s="18" t="s">
        <v>77</v>
      </c>
      <c r="I152" s="19" t="s">
        <v>79</v>
      </c>
      <c r="J152" s="20"/>
      <c r="K152" s="21" t="s">
        <v>804</v>
      </c>
      <c r="L152" s="22" t="s">
        <v>328</v>
      </c>
      <c r="M152" s="23" t="s">
        <v>795</v>
      </c>
      <c r="N152" s="24">
        <v>1</v>
      </c>
      <c r="O152" s="25">
        <v>0</v>
      </c>
      <c r="P152" s="26">
        <v>1</v>
      </c>
      <c r="Q152" s="23" t="s">
        <v>805</v>
      </c>
      <c r="R152" s="23" t="s">
        <v>806</v>
      </c>
      <c r="S152" s="38"/>
      <c r="T152" s="83"/>
    </row>
    <row r="153" spans="1:20" s="1" customFormat="1" ht="86.25" customHeight="1">
      <c r="A153" s="15"/>
      <c r="B153" s="16">
        <v>37</v>
      </c>
      <c r="C153" s="16">
        <v>5</v>
      </c>
      <c r="D153" s="17" t="s">
        <v>791</v>
      </c>
      <c r="E153" s="17" t="s">
        <v>807</v>
      </c>
      <c r="F153" s="286" t="s">
        <v>318</v>
      </c>
      <c r="G153" s="286" t="s">
        <v>808</v>
      </c>
      <c r="H153" s="18" t="s">
        <v>77</v>
      </c>
      <c r="I153" s="19" t="s">
        <v>79</v>
      </c>
      <c r="J153" s="20"/>
      <c r="K153" s="21" t="s">
        <v>809</v>
      </c>
      <c r="L153" s="22" t="s">
        <v>252</v>
      </c>
      <c r="M153" s="23" t="s">
        <v>795</v>
      </c>
      <c r="N153" s="24">
        <v>1</v>
      </c>
      <c r="O153" s="25">
        <v>0</v>
      </c>
      <c r="P153" s="26">
        <v>1</v>
      </c>
      <c r="Q153" s="23" t="s">
        <v>810</v>
      </c>
      <c r="R153" s="23" t="s">
        <v>811</v>
      </c>
      <c r="S153" s="135"/>
      <c r="T153" s="83"/>
    </row>
    <row r="154" spans="1:20" s="1" customFormat="1" ht="90.6" customHeight="1">
      <c r="A154" s="15"/>
      <c r="B154" s="160">
        <v>37</v>
      </c>
      <c r="C154" s="160">
        <v>6</v>
      </c>
      <c r="D154" s="142" t="s">
        <v>791</v>
      </c>
      <c r="E154" s="142" t="s">
        <v>812</v>
      </c>
      <c r="F154" s="289" t="s">
        <v>1331</v>
      </c>
      <c r="G154" s="291" t="s">
        <v>314</v>
      </c>
      <c r="H154" s="143" t="s">
        <v>77</v>
      </c>
      <c r="I154" s="19" t="s">
        <v>79</v>
      </c>
      <c r="J154" s="145"/>
      <c r="K154" s="146" t="s">
        <v>813</v>
      </c>
      <c r="L154" s="150" t="s">
        <v>374</v>
      </c>
      <c r="M154" s="83" t="s">
        <v>795</v>
      </c>
      <c r="N154" s="24">
        <v>1</v>
      </c>
      <c r="O154" s="161">
        <v>0</v>
      </c>
      <c r="P154" s="162">
        <v>1</v>
      </c>
      <c r="Q154" s="83" t="s">
        <v>814</v>
      </c>
      <c r="R154" s="23" t="s">
        <v>811</v>
      </c>
      <c r="S154" s="193"/>
      <c r="T154" s="194"/>
    </row>
    <row r="155" spans="1:20" s="1" customFormat="1" ht="84">
      <c r="A155" s="15"/>
      <c r="B155" s="160">
        <v>37</v>
      </c>
      <c r="C155" s="160">
        <v>7</v>
      </c>
      <c r="D155" s="142" t="s">
        <v>791</v>
      </c>
      <c r="E155" s="142" t="s">
        <v>815</v>
      </c>
      <c r="F155" s="289" t="s">
        <v>1331</v>
      </c>
      <c r="G155" s="291" t="s">
        <v>307</v>
      </c>
      <c r="H155" s="143" t="s">
        <v>77</v>
      </c>
      <c r="I155" s="19" t="s">
        <v>79</v>
      </c>
      <c r="J155" s="145"/>
      <c r="K155" s="146" t="s">
        <v>816</v>
      </c>
      <c r="L155" s="150" t="s">
        <v>374</v>
      </c>
      <c r="M155" s="83" t="s">
        <v>795</v>
      </c>
      <c r="N155" s="24">
        <v>1</v>
      </c>
      <c r="O155" s="161">
        <v>0</v>
      </c>
      <c r="P155" s="162">
        <v>1</v>
      </c>
      <c r="Q155" s="83" t="s">
        <v>817</v>
      </c>
      <c r="R155" s="23" t="s">
        <v>811</v>
      </c>
      <c r="S155" s="193"/>
      <c r="T155" s="194"/>
    </row>
    <row r="156" spans="1:20" s="1" customFormat="1" ht="87.6" customHeight="1">
      <c r="A156" s="15"/>
      <c r="B156" s="332">
        <v>37</v>
      </c>
      <c r="C156" s="332">
        <v>8</v>
      </c>
      <c r="D156" s="333" t="s">
        <v>791</v>
      </c>
      <c r="E156" s="334" t="s">
        <v>1334</v>
      </c>
      <c r="F156" s="335" t="s">
        <v>323</v>
      </c>
      <c r="G156" s="334" t="s">
        <v>1063</v>
      </c>
      <c r="H156" s="336" t="s">
        <v>77</v>
      </c>
      <c r="I156" s="337" t="s">
        <v>79</v>
      </c>
      <c r="J156" s="338"/>
      <c r="K156" s="339" t="s">
        <v>1335</v>
      </c>
      <c r="L156" s="340" t="s">
        <v>374</v>
      </c>
      <c r="M156" s="341" t="s">
        <v>1336</v>
      </c>
      <c r="N156" s="342">
        <v>0</v>
      </c>
      <c r="O156" s="343">
        <v>0</v>
      </c>
      <c r="P156" s="344">
        <v>0</v>
      </c>
      <c r="Q156" s="341" t="s">
        <v>1337</v>
      </c>
      <c r="R156" s="341" t="s">
        <v>1338</v>
      </c>
      <c r="S156" s="345"/>
      <c r="T156" s="346"/>
    </row>
    <row r="157" spans="1:20" s="1" customFormat="1" ht="65.099999999999994" customHeight="1" collapsed="1">
      <c r="A157" s="15"/>
      <c r="B157" s="16">
        <v>38</v>
      </c>
      <c r="C157" s="16">
        <v>1</v>
      </c>
      <c r="D157" s="17" t="s">
        <v>818</v>
      </c>
      <c r="E157" s="17" t="s">
        <v>819</v>
      </c>
      <c r="F157" s="286" t="s">
        <v>1332</v>
      </c>
      <c r="G157" s="286" t="s">
        <v>651</v>
      </c>
      <c r="H157" s="18" t="s">
        <v>77</v>
      </c>
      <c r="I157" s="19" t="s">
        <v>79</v>
      </c>
      <c r="J157" s="20"/>
      <c r="K157" s="21" t="s">
        <v>820</v>
      </c>
      <c r="L157" s="22" t="s">
        <v>374</v>
      </c>
      <c r="M157" s="23" t="s">
        <v>821</v>
      </c>
      <c r="N157" s="24">
        <f t="shared" ref="N157:N164" si="7">O157+P157</f>
        <v>0</v>
      </c>
      <c r="O157" s="25">
        <v>0</v>
      </c>
      <c r="P157" s="26">
        <v>0</v>
      </c>
      <c r="Q157" s="23" t="s">
        <v>822</v>
      </c>
      <c r="R157" s="23" t="s">
        <v>823</v>
      </c>
      <c r="S157" s="195" t="s">
        <v>824</v>
      </c>
      <c r="T157" s="196"/>
    </row>
    <row r="158" spans="1:20" s="1" customFormat="1" ht="65.099999999999994" customHeight="1">
      <c r="A158" s="15"/>
      <c r="B158" s="16">
        <v>38</v>
      </c>
      <c r="C158" s="16">
        <v>2</v>
      </c>
      <c r="D158" s="322" t="s">
        <v>818</v>
      </c>
      <c r="E158" s="322" t="s">
        <v>1321</v>
      </c>
      <c r="F158" s="322" t="s">
        <v>72</v>
      </c>
      <c r="G158" s="322" t="s">
        <v>74</v>
      </c>
      <c r="H158" s="323" t="s">
        <v>187</v>
      </c>
      <c r="I158" s="324" t="s">
        <v>1322</v>
      </c>
      <c r="J158" s="325"/>
      <c r="K158" s="326" t="s">
        <v>1323</v>
      </c>
      <c r="L158" s="327" t="s">
        <v>190</v>
      </c>
      <c r="M158" s="328" t="s">
        <v>1324</v>
      </c>
      <c r="N158" s="329">
        <v>0</v>
      </c>
      <c r="O158" s="330">
        <v>0</v>
      </c>
      <c r="P158" s="331">
        <v>0</v>
      </c>
      <c r="Q158" s="328" t="s">
        <v>1325</v>
      </c>
      <c r="R158" s="328" t="s">
        <v>1326</v>
      </c>
      <c r="S158" s="321" t="s">
        <v>1327</v>
      </c>
      <c r="T158" s="196" t="s">
        <v>1244</v>
      </c>
    </row>
    <row r="159" spans="1:20" s="1" customFormat="1" ht="124.2" customHeight="1">
      <c r="A159" s="15"/>
      <c r="B159" s="16">
        <v>39</v>
      </c>
      <c r="C159" s="16">
        <v>1</v>
      </c>
      <c r="D159" s="17" t="s">
        <v>825</v>
      </c>
      <c r="E159" s="17" t="s">
        <v>826</v>
      </c>
      <c r="F159" s="286" t="s">
        <v>142</v>
      </c>
      <c r="G159" s="286" t="s">
        <v>48</v>
      </c>
      <c r="H159" s="18" t="s">
        <v>114</v>
      </c>
      <c r="I159" s="19" t="s">
        <v>827</v>
      </c>
      <c r="J159" s="20"/>
      <c r="K159" s="21"/>
      <c r="L159" s="22" t="s">
        <v>828</v>
      </c>
      <c r="M159" s="23" t="s">
        <v>829</v>
      </c>
      <c r="N159" s="24">
        <f t="shared" si="7"/>
        <v>6</v>
      </c>
      <c r="O159" s="25">
        <v>2</v>
      </c>
      <c r="P159" s="26">
        <v>4</v>
      </c>
      <c r="Q159" s="23" t="s">
        <v>830</v>
      </c>
      <c r="R159" s="23" t="s">
        <v>831</v>
      </c>
      <c r="S159" s="197" t="s">
        <v>832</v>
      </c>
      <c r="T159" s="84"/>
    </row>
    <row r="160" spans="1:20" s="1" customFormat="1" ht="65.099999999999994" customHeight="1">
      <c r="A160" s="15"/>
      <c r="B160" s="16">
        <v>39</v>
      </c>
      <c r="C160" s="16">
        <v>2</v>
      </c>
      <c r="D160" s="45" t="s">
        <v>825</v>
      </c>
      <c r="E160" s="43" t="s">
        <v>833</v>
      </c>
      <c r="F160" s="287" t="s">
        <v>22</v>
      </c>
      <c r="G160" s="287" t="s">
        <v>67</v>
      </c>
      <c r="H160" s="25" t="s">
        <v>49</v>
      </c>
      <c r="I160" s="138" t="s">
        <v>834</v>
      </c>
      <c r="J160" s="20"/>
      <c r="K160" s="44"/>
      <c r="L160" s="22" t="s">
        <v>252</v>
      </c>
      <c r="M160" s="46" t="s">
        <v>829</v>
      </c>
      <c r="N160" s="24">
        <f t="shared" si="7"/>
        <v>1</v>
      </c>
      <c r="O160" s="47">
        <v>1</v>
      </c>
      <c r="P160" s="48">
        <v>0</v>
      </c>
      <c r="Q160" s="46" t="s">
        <v>835</v>
      </c>
      <c r="R160" s="46" t="s">
        <v>836</v>
      </c>
      <c r="S160" s="139" t="s">
        <v>837</v>
      </c>
      <c r="T160" s="140"/>
    </row>
    <row r="161" spans="1:20" s="1" customFormat="1" ht="65.099999999999994" customHeight="1">
      <c r="A161" s="15"/>
      <c r="B161" s="16">
        <v>39</v>
      </c>
      <c r="C161" s="16">
        <v>3</v>
      </c>
      <c r="D161" s="17" t="s">
        <v>825</v>
      </c>
      <c r="E161" s="17" t="s">
        <v>838</v>
      </c>
      <c r="F161" s="286" t="s">
        <v>105</v>
      </c>
      <c r="G161" s="286" t="s">
        <v>147</v>
      </c>
      <c r="H161" s="18" t="s">
        <v>77</v>
      </c>
      <c r="I161" s="19" t="s">
        <v>79</v>
      </c>
      <c r="J161" s="20"/>
      <c r="K161" s="21" t="s">
        <v>839</v>
      </c>
      <c r="L161" s="22" t="s">
        <v>252</v>
      </c>
      <c r="M161" s="23" t="s">
        <v>840</v>
      </c>
      <c r="N161" s="24">
        <f t="shared" si="7"/>
        <v>0</v>
      </c>
      <c r="O161" s="25">
        <v>0</v>
      </c>
      <c r="P161" s="26">
        <v>0</v>
      </c>
      <c r="Q161" s="88" t="s">
        <v>841</v>
      </c>
      <c r="R161" s="23" t="s">
        <v>842</v>
      </c>
      <c r="S161" s="28" t="s">
        <v>843</v>
      </c>
      <c r="T161" s="196"/>
    </row>
    <row r="162" spans="1:20" s="1" customFormat="1" ht="65.099999999999994" customHeight="1">
      <c r="A162" s="15"/>
      <c r="B162" s="16">
        <v>39</v>
      </c>
      <c r="C162" s="16">
        <v>4</v>
      </c>
      <c r="D162" s="17" t="s">
        <v>825</v>
      </c>
      <c r="E162" s="17" t="s">
        <v>838</v>
      </c>
      <c r="F162" s="286" t="s">
        <v>435</v>
      </c>
      <c r="G162" s="286" t="s">
        <v>225</v>
      </c>
      <c r="H162" s="18" t="s">
        <v>77</v>
      </c>
      <c r="I162" s="19" t="s">
        <v>79</v>
      </c>
      <c r="J162" s="20"/>
      <c r="K162" s="21" t="s">
        <v>839</v>
      </c>
      <c r="L162" s="22" t="s">
        <v>374</v>
      </c>
      <c r="M162" s="23" t="s">
        <v>840</v>
      </c>
      <c r="N162" s="24">
        <f t="shared" si="7"/>
        <v>0</v>
      </c>
      <c r="O162" s="25">
        <v>0</v>
      </c>
      <c r="P162" s="26">
        <v>0</v>
      </c>
      <c r="Q162" s="88" t="s">
        <v>841</v>
      </c>
      <c r="R162" s="23" t="s">
        <v>842</v>
      </c>
      <c r="S162" s="28" t="s">
        <v>843</v>
      </c>
      <c r="T162" s="196"/>
    </row>
    <row r="163" spans="1:20" s="1" customFormat="1" ht="65.099999999999994" customHeight="1">
      <c r="A163" s="15"/>
      <c r="B163" s="16">
        <v>39</v>
      </c>
      <c r="C163" s="16">
        <v>5</v>
      </c>
      <c r="D163" s="17" t="s">
        <v>825</v>
      </c>
      <c r="E163" s="17" t="s">
        <v>838</v>
      </c>
      <c r="F163" s="286" t="s">
        <v>57</v>
      </c>
      <c r="G163" s="286" t="s">
        <v>57</v>
      </c>
      <c r="H163" s="18" t="s">
        <v>77</v>
      </c>
      <c r="I163" s="19" t="s">
        <v>79</v>
      </c>
      <c r="J163" s="20"/>
      <c r="K163" s="21" t="s">
        <v>839</v>
      </c>
      <c r="L163" s="22" t="s">
        <v>374</v>
      </c>
      <c r="M163" s="23" t="s">
        <v>840</v>
      </c>
      <c r="N163" s="24">
        <f t="shared" si="7"/>
        <v>0</v>
      </c>
      <c r="O163" s="25">
        <v>0</v>
      </c>
      <c r="P163" s="26">
        <v>0</v>
      </c>
      <c r="Q163" s="88" t="s">
        <v>841</v>
      </c>
      <c r="R163" s="23" t="s">
        <v>842</v>
      </c>
      <c r="S163" s="28" t="s">
        <v>843</v>
      </c>
      <c r="T163" s="196"/>
    </row>
    <row r="164" spans="1:20" s="1" customFormat="1" ht="65.099999999999994" customHeight="1">
      <c r="A164" s="15"/>
      <c r="B164" s="16">
        <v>39</v>
      </c>
      <c r="C164" s="16">
        <v>6</v>
      </c>
      <c r="D164" s="17" t="s">
        <v>825</v>
      </c>
      <c r="E164" s="17" t="s">
        <v>838</v>
      </c>
      <c r="F164" s="286" t="s">
        <v>73</v>
      </c>
      <c r="G164" s="286" t="s">
        <v>75</v>
      </c>
      <c r="H164" s="18" t="s">
        <v>77</v>
      </c>
      <c r="I164" s="19" t="s">
        <v>79</v>
      </c>
      <c r="J164" s="20"/>
      <c r="K164" s="21" t="s">
        <v>839</v>
      </c>
      <c r="L164" s="22" t="s">
        <v>374</v>
      </c>
      <c r="M164" s="23" t="s">
        <v>840</v>
      </c>
      <c r="N164" s="24">
        <f t="shared" si="7"/>
        <v>0</v>
      </c>
      <c r="O164" s="25">
        <v>0</v>
      </c>
      <c r="P164" s="26">
        <v>0</v>
      </c>
      <c r="Q164" s="88" t="s">
        <v>841</v>
      </c>
      <c r="R164" s="23" t="s">
        <v>842</v>
      </c>
      <c r="S164" s="28" t="s">
        <v>843</v>
      </c>
      <c r="T164" s="196"/>
    </row>
    <row r="165" spans="1:20" s="1" customFormat="1" ht="65.099999999999994" customHeight="1">
      <c r="A165" s="15"/>
      <c r="B165" s="16">
        <v>40</v>
      </c>
      <c r="C165" s="16">
        <v>1</v>
      </c>
      <c r="D165" s="17" t="s">
        <v>844</v>
      </c>
      <c r="E165" s="198" t="s">
        <v>845</v>
      </c>
      <c r="F165" s="294" t="s">
        <v>380</v>
      </c>
      <c r="G165" s="294" t="s">
        <v>380</v>
      </c>
      <c r="H165" s="199" t="s">
        <v>187</v>
      </c>
      <c r="I165" s="200" t="s">
        <v>846</v>
      </c>
      <c r="J165" s="201"/>
      <c r="K165" s="202" t="s">
        <v>847</v>
      </c>
      <c r="L165" s="203" t="s">
        <v>848</v>
      </c>
      <c r="M165" s="204" t="s">
        <v>849</v>
      </c>
      <c r="N165" s="205">
        <v>1</v>
      </c>
      <c r="O165" s="206">
        <v>0</v>
      </c>
      <c r="P165" s="207">
        <v>1</v>
      </c>
      <c r="Q165" s="208" t="s">
        <v>850</v>
      </c>
      <c r="R165" s="204" t="s">
        <v>851</v>
      </c>
      <c r="S165" s="209"/>
      <c r="T165" s="210"/>
    </row>
    <row r="166" spans="1:20" s="1" customFormat="1" ht="73.5" customHeight="1">
      <c r="A166" s="15"/>
      <c r="B166" s="16">
        <v>40</v>
      </c>
      <c r="C166" s="16">
        <v>2</v>
      </c>
      <c r="D166" s="17" t="s">
        <v>844</v>
      </c>
      <c r="E166" s="198" t="s">
        <v>845</v>
      </c>
      <c r="F166" s="286" t="s">
        <v>84</v>
      </c>
      <c r="G166" s="294" t="s">
        <v>651</v>
      </c>
      <c r="H166" s="199" t="s">
        <v>187</v>
      </c>
      <c r="I166" s="200" t="s">
        <v>846</v>
      </c>
      <c r="J166" s="201"/>
      <c r="K166" s="202" t="s">
        <v>847</v>
      </c>
      <c r="L166" s="203" t="s">
        <v>51</v>
      </c>
      <c r="M166" s="204" t="s">
        <v>849</v>
      </c>
      <c r="N166" s="205">
        <v>1</v>
      </c>
      <c r="O166" s="206">
        <v>0</v>
      </c>
      <c r="P166" s="207">
        <v>1</v>
      </c>
      <c r="Q166" s="208" t="s">
        <v>850</v>
      </c>
      <c r="R166" s="204" t="s">
        <v>851</v>
      </c>
      <c r="S166" s="209"/>
      <c r="T166" s="210"/>
    </row>
    <row r="167" spans="1:20" s="1" customFormat="1" ht="83.25" customHeight="1">
      <c r="A167" s="15"/>
      <c r="B167" s="16">
        <v>40</v>
      </c>
      <c r="C167" s="16">
        <v>3</v>
      </c>
      <c r="D167" s="17" t="s">
        <v>844</v>
      </c>
      <c r="E167" s="198" t="s">
        <v>852</v>
      </c>
      <c r="F167" s="294" t="s">
        <v>142</v>
      </c>
      <c r="G167" s="294" t="s">
        <v>48</v>
      </c>
      <c r="H167" s="199" t="s">
        <v>114</v>
      </c>
      <c r="I167" s="200" t="s">
        <v>853</v>
      </c>
      <c r="J167" s="201"/>
      <c r="K167" s="202"/>
      <c r="L167" s="203" t="s">
        <v>51</v>
      </c>
      <c r="M167" s="204" t="s">
        <v>854</v>
      </c>
      <c r="N167" s="205">
        <v>4</v>
      </c>
      <c r="O167" s="206">
        <v>2</v>
      </c>
      <c r="P167" s="207">
        <v>2</v>
      </c>
      <c r="Q167" s="208" t="s">
        <v>855</v>
      </c>
      <c r="R167" s="204" t="s">
        <v>856</v>
      </c>
      <c r="S167" s="28" t="s">
        <v>857</v>
      </c>
      <c r="T167" s="211"/>
    </row>
    <row r="168" spans="1:20" s="1" customFormat="1" ht="83.25" customHeight="1">
      <c r="A168" s="15"/>
      <c r="B168" s="16">
        <v>40</v>
      </c>
      <c r="C168" s="16">
        <v>4</v>
      </c>
      <c r="D168" s="17" t="s">
        <v>844</v>
      </c>
      <c r="E168" s="198" t="s">
        <v>858</v>
      </c>
      <c r="F168" s="294" t="s">
        <v>380</v>
      </c>
      <c r="G168" s="294" t="s">
        <v>380</v>
      </c>
      <c r="H168" s="199" t="s">
        <v>49</v>
      </c>
      <c r="I168" s="200" t="s">
        <v>834</v>
      </c>
      <c r="J168" s="201"/>
      <c r="K168" s="202"/>
      <c r="L168" s="203" t="s">
        <v>486</v>
      </c>
      <c r="M168" s="204" t="s">
        <v>854</v>
      </c>
      <c r="N168" s="205">
        <v>1</v>
      </c>
      <c r="O168" s="206">
        <v>1</v>
      </c>
      <c r="P168" s="207">
        <v>0</v>
      </c>
      <c r="Q168" s="208" t="s">
        <v>859</v>
      </c>
      <c r="R168" s="204" t="s">
        <v>860</v>
      </c>
      <c r="S168" s="212"/>
      <c r="T168" s="211"/>
    </row>
    <row r="169" spans="1:20" s="1" customFormat="1" ht="83.25" customHeight="1">
      <c r="A169" s="15"/>
      <c r="B169" s="16">
        <v>40</v>
      </c>
      <c r="C169" s="16">
        <v>5</v>
      </c>
      <c r="D169" s="17" t="s">
        <v>861</v>
      </c>
      <c r="E169" s="198" t="s">
        <v>862</v>
      </c>
      <c r="F169" s="294" t="s">
        <v>73</v>
      </c>
      <c r="G169" s="294" t="s">
        <v>74</v>
      </c>
      <c r="H169" s="199" t="s">
        <v>187</v>
      </c>
      <c r="I169" s="200" t="s">
        <v>846</v>
      </c>
      <c r="J169" s="201"/>
      <c r="K169" s="202" t="s">
        <v>847</v>
      </c>
      <c r="L169" s="203" t="s">
        <v>263</v>
      </c>
      <c r="M169" s="204" t="s">
        <v>849</v>
      </c>
      <c r="N169" s="205">
        <v>1</v>
      </c>
      <c r="O169" s="206">
        <v>0</v>
      </c>
      <c r="P169" s="207">
        <v>1</v>
      </c>
      <c r="Q169" s="208" t="s">
        <v>850</v>
      </c>
      <c r="R169" s="204" t="s">
        <v>851</v>
      </c>
      <c r="S169" s="212"/>
      <c r="T169" s="211"/>
    </row>
    <row r="170" spans="1:20" s="1" customFormat="1" ht="69.75" customHeight="1">
      <c r="A170" s="15"/>
      <c r="B170" s="16">
        <v>40</v>
      </c>
      <c r="C170" s="16">
        <v>6</v>
      </c>
      <c r="D170" s="17" t="s">
        <v>861</v>
      </c>
      <c r="E170" s="198" t="s">
        <v>863</v>
      </c>
      <c r="F170" s="294" t="s">
        <v>72</v>
      </c>
      <c r="G170" s="294" t="s">
        <v>864</v>
      </c>
      <c r="H170" s="199" t="s">
        <v>187</v>
      </c>
      <c r="I170" s="200" t="s">
        <v>865</v>
      </c>
      <c r="J170" s="201"/>
      <c r="K170" s="202" t="s">
        <v>866</v>
      </c>
      <c r="L170" s="203" t="s">
        <v>340</v>
      </c>
      <c r="M170" s="204" t="s">
        <v>867</v>
      </c>
      <c r="N170" s="205">
        <v>1</v>
      </c>
      <c r="O170" s="206">
        <v>0</v>
      </c>
      <c r="P170" s="207">
        <v>1</v>
      </c>
      <c r="Q170" s="208" t="s">
        <v>868</v>
      </c>
      <c r="R170" s="204" t="s">
        <v>869</v>
      </c>
      <c r="S170" s="212"/>
      <c r="T170" s="211"/>
    </row>
    <row r="171" spans="1:20" s="1" customFormat="1" ht="88.5" customHeight="1">
      <c r="A171" s="15"/>
      <c r="B171" s="16">
        <v>40</v>
      </c>
      <c r="C171" s="16">
        <v>7</v>
      </c>
      <c r="D171" s="17" t="s">
        <v>844</v>
      </c>
      <c r="E171" s="198" t="s">
        <v>870</v>
      </c>
      <c r="F171" s="286" t="s">
        <v>84</v>
      </c>
      <c r="G171" s="294" t="s">
        <v>84</v>
      </c>
      <c r="H171" s="199" t="s">
        <v>114</v>
      </c>
      <c r="I171" s="200" t="s">
        <v>871</v>
      </c>
      <c r="J171" s="201"/>
      <c r="K171" s="202"/>
      <c r="L171" s="203" t="s">
        <v>340</v>
      </c>
      <c r="M171" s="204" t="s">
        <v>867</v>
      </c>
      <c r="N171" s="205">
        <v>4</v>
      </c>
      <c r="O171" s="206">
        <v>2</v>
      </c>
      <c r="P171" s="207">
        <v>2</v>
      </c>
      <c r="Q171" s="208" t="s">
        <v>872</v>
      </c>
      <c r="R171" s="204" t="s">
        <v>873</v>
      </c>
      <c r="S171" s="212"/>
      <c r="T171" s="211"/>
    </row>
    <row r="172" spans="1:20" s="1" customFormat="1" ht="88.5" customHeight="1">
      <c r="A172" s="15"/>
      <c r="B172" s="16">
        <v>40</v>
      </c>
      <c r="C172" s="16">
        <v>8</v>
      </c>
      <c r="D172" s="17" t="s">
        <v>844</v>
      </c>
      <c r="E172" s="198" t="s">
        <v>845</v>
      </c>
      <c r="F172" s="294" t="s">
        <v>223</v>
      </c>
      <c r="G172" s="294" t="s">
        <v>225</v>
      </c>
      <c r="H172" s="199" t="s">
        <v>187</v>
      </c>
      <c r="I172" s="200" t="s">
        <v>846</v>
      </c>
      <c r="J172" s="201"/>
      <c r="K172" s="202" t="s">
        <v>847</v>
      </c>
      <c r="L172" s="203" t="s">
        <v>107</v>
      </c>
      <c r="M172" s="204" t="s">
        <v>874</v>
      </c>
      <c r="N172" s="205">
        <v>1</v>
      </c>
      <c r="O172" s="206">
        <v>0</v>
      </c>
      <c r="P172" s="207">
        <v>1</v>
      </c>
      <c r="Q172" s="208" t="s">
        <v>850</v>
      </c>
      <c r="R172" s="204" t="s">
        <v>851</v>
      </c>
      <c r="S172" s="209"/>
      <c r="T172" s="210"/>
    </row>
    <row r="173" spans="1:20" s="1" customFormat="1" ht="73.5" customHeight="1">
      <c r="A173" s="15"/>
      <c r="B173" s="16">
        <v>40</v>
      </c>
      <c r="C173" s="16">
        <v>9</v>
      </c>
      <c r="D173" s="17" t="s">
        <v>844</v>
      </c>
      <c r="E173" s="198" t="s">
        <v>845</v>
      </c>
      <c r="F173" s="294" t="s">
        <v>876</v>
      </c>
      <c r="G173" s="294" t="s">
        <v>877</v>
      </c>
      <c r="H173" s="199" t="s">
        <v>187</v>
      </c>
      <c r="I173" s="200" t="s">
        <v>846</v>
      </c>
      <c r="J173" s="201"/>
      <c r="K173" s="200" t="s">
        <v>846</v>
      </c>
      <c r="L173" s="203" t="s">
        <v>231</v>
      </c>
      <c r="M173" s="204" t="s">
        <v>874</v>
      </c>
      <c r="N173" s="205">
        <v>1</v>
      </c>
      <c r="O173" s="206">
        <v>0</v>
      </c>
      <c r="P173" s="207">
        <v>1</v>
      </c>
      <c r="Q173" s="208" t="s">
        <v>850</v>
      </c>
      <c r="R173" s="204" t="s">
        <v>851</v>
      </c>
      <c r="S173" s="209"/>
      <c r="T173" s="210"/>
    </row>
    <row r="174" spans="1:20" s="1" customFormat="1" ht="71.25" customHeight="1">
      <c r="A174" s="15"/>
      <c r="B174" s="16">
        <v>41</v>
      </c>
      <c r="C174" s="16">
        <v>1</v>
      </c>
      <c r="D174" s="17" t="s">
        <v>878</v>
      </c>
      <c r="E174" s="17" t="s">
        <v>879</v>
      </c>
      <c r="F174" s="286" t="s">
        <v>142</v>
      </c>
      <c r="G174" s="286" t="s">
        <v>48</v>
      </c>
      <c r="H174" s="18" t="s">
        <v>239</v>
      </c>
      <c r="I174" s="19" t="s">
        <v>880</v>
      </c>
      <c r="J174" s="20"/>
      <c r="K174" s="21"/>
      <c r="L174" s="17" t="s">
        <v>315</v>
      </c>
      <c r="M174" s="23" t="s">
        <v>881</v>
      </c>
      <c r="N174" s="24">
        <f t="shared" ref="N174:N180" si="8">O174+P174</f>
        <v>2</v>
      </c>
      <c r="O174" s="25">
        <v>1</v>
      </c>
      <c r="P174" s="26">
        <v>1</v>
      </c>
      <c r="Q174" s="23" t="s">
        <v>882</v>
      </c>
      <c r="R174" s="23" t="s">
        <v>883</v>
      </c>
      <c r="S174" s="213" t="s">
        <v>884</v>
      </c>
      <c r="T174" s="214" t="s">
        <v>885</v>
      </c>
    </row>
    <row r="175" spans="1:20" s="1" customFormat="1" ht="89.4" customHeight="1">
      <c r="A175" s="15"/>
      <c r="B175" s="16">
        <v>42</v>
      </c>
      <c r="C175" s="16">
        <v>1</v>
      </c>
      <c r="D175" s="17" t="s">
        <v>887</v>
      </c>
      <c r="E175" s="17" t="s">
        <v>888</v>
      </c>
      <c r="F175" s="286" t="s">
        <v>73</v>
      </c>
      <c r="G175" s="286" t="s">
        <v>889</v>
      </c>
      <c r="H175" s="18" t="s">
        <v>77</v>
      </c>
      <c r="I175" s="19" t="s">
        <v>890</v>
      </c>
      <c r="J175" s="20"/>
      <c r="K175" s="21" t="s">
        <v>891</v>
      </c>
      <c r="L175" s="22" t="s">
        <v>892</v>
      </c>
      <c r="M175" s="23" t="s">
        <v>893</v>
      </c>
      <c r="N175" s="24">
        <f t="shared" si="8"/>
        <v>1</v>
      </c>
      <c r="O175" s="25">
        <v>0</v>
      </c>
      <c r="P175" s="26">
        <v>1</v>
      </c>
      <c r="Q175" s="88" t="s">
        <v>894</v>
      </c>
      <c r="R175" s="23" t="s">
        <v>895</v>
      </c>
      <c r="S175" s="30" t="s">
        <v>896</v>
      </c>
      <c r="T175" s="83"/>
    </row>
    <row r="176" spans="1:20" s="1" customFormat="1" ht="65.25" customHeight="1">
      <c r="A176" s="15"/>
      <c r="B176" s="16">
        <v>42</v>
      </c>
      <c r="C176" s="16">
        <v>2</v>
      </c>
      <c r="D176" s="17" t="s">
        <v>886</v>
      </c>
      <c r="E176" s="17" t="s">
        <v>897</v>
      </c>
      <c r="F176" s="286" t="s">
        <v>84</v>
      </c>
      <c r="G176" s="286" t="s">
        <v>84</v>
      </c>
      <c r="H176" s="18" t="s">
        <v>25</v>
      </c>
      <c r="I176" s="19" t="s">
        <v>898</v>
      </c>
      <c r="J176" s="20"/>
      <c r="K176" s="21"/>
      <c r="L176" s="22" t="s">
        <v>252</v>
      </c>
      <c r="M176" s="23" t="s">
        <v>899</v>
      </c>
      <c r="N176" s="24">
        <f t="shared" si="8"/>
        <v>4</v>
      </c>
      <c r="O176" s="25">
        <v>2</v>
      </c>
      <c r="P176" s="26">
        <v>2</v>
      </c>
      <c r="Q176" s="88" t="s">
        <v>900</v>
      </c>
      <c r="R176" s="23" t="s">
        <v>901</v>
      </c>
      <c r="S176" s="30" t="s">
        <v>896</v>
      </c>
      <c r="T176" s="83"/>
    </row>
    <row r="177" spans="1:20" s="1" customFormat="1" ht="78.75" customHeight="1">
      <c r="A177" s="15"/>
      <c r="B177" s="16">
        <v>42</v>
      </c>
      <c r="C177" s="16">
        <v>3</v>
      </c>
      <c r="D177" s="17" t="s">
        <v>886</v>
      </c>
      <c r="E177" s="17" t="s">
        <v>902</v>
      </c>
      <c r="F177" s="286" t="s">
        <v>142</v>
      </c>
      <c r="G177" s="286" t="s">
        <v>48</v>
      </c>
      <c r="H177" s="18" t="s">
        <v>77</v>
      </c>
      <c r="I177" s="200" t="s">
        <v>79</v>
      </c>
      <c r="J177" s="20"/>
      <c r="K177" s="21" t="s">
        <v>903</v>
      </c>
      <c r="L177" s="22" t="s">
        <v>904</v>
      </c>
      <c r="M177" s="23" t="s">
        <v>899</v>
      </c>
      <c r="N177" s="24">
        <f t="shared" si="8"/>
        <v>1</v>
      </c>
      <c r="O177" s="25">
        <v>0</v>
      </c>
      <c r="P177" s="26">
        <v>1</v>
      </c>
      <c r="Q177" s="88" t="s">
        <v>905</v>
      </c>
      <c r="R177" s="23" t="s">
        <v>906</v>
      </c>
      <c r="S177" s="30" t="s">
        <v>896</v>
      </c>
      <c r="T177" s="83" t="s">
        <v>907</v>
      </c>
    </row>
    <row r="178" spans="1:20" s="1" customFormat="1" ht="78.75" customHeight="1">
      <c r="A178" s="15"/>
      <c r="B178" s="16">
        <v>43</v>
      </c>
      <c r="C178" s="16">
        <v>1</v>
      </c>
      <c r="D178" s="17" t="s">
        <v>908</v>
      </c>
      <c r="E178" s="17" t="s">
        <v>236</v>
      </c>
      <c r="F178" s="286" t="s">
        <v>84</v>
      </c>
      <c r="G178" s="286" t="s">
        <v>909</v>
      </c>
      <c r="H178" s="18" t="s">
        <v>239</v>
      </c>
      <c r="I178" s="19" t="s">
        <v>240</v>
      </c>
      <c r="J178" s="20"/>
      <c r="K178" s="21"/>
      <c r="L178" s="22" t="s">
        <v>573</v>
      </c>
      <c r="M178" s="23" t="s">
        <v>910</v>
      </c>
      <c r="N178" s="24">
        <f t="shared" si="8"/>
        <v>2</v>
      </c>
      <c r="O178" s="25">
        <v>1</v>
      </c>
      <c r="P178" s="26">
        <v>1</v>
      </c>
      <c r="Q178" s="23" t="s">
        <v>911</v>
      </c>
      <c r="R178" s="23" t="s">
        <v>912</v>
      </c>
      <c r="S178" s="38"/>
      <c r="T178" s="83"/>
    </row>
    <row r="179" spans="1:20" s="1" customFormat="1" ht="78.75" customHeight="1">
      <c r="A179" s="15"/>
      <c r="B179" s="16">
        <v>43</v>
      </c>
      <c r="C179" s="16">
        <v>2</v>
      </c>
      <c r="D179" s="17" t="s">
        <v>908</v>
      </c>
      <c r="E179" s="17" t="s">
        <v>913</v>
      </c>
      <c r="F179" s="286" t="s">
        <v>142</v>
      </c>
      <c r="G179" s="286" t="s">
        <v>48</v>
      </c>
      <c r="H179" s="18" t="s">
        <v>26</v>
      </c>
      <c r="I179" s="19" t="s">
        <v>914</v>
      </c>
      <c r="J179" s="20"/>
      <c r="K179" s="21"/>
      <c r="L179" s="22" t="s">
        <v>328</v>
      </c>
      <c r="M179" s="23" t="s">
        <v>910</v>
      </c>
      <c r="N179" s="24">
        <f t="shared" si="8"/>
        <v>4</v>
      </c>
      <c r="O179" s="25">
        <v>2</v>
      </c>
      <c r="P179" s="26">
        <v>2</v>
      </c>
      <c r="Q179" s="23" t="s">
        <v>915</v>
      </c>
      <c r="R179" s="23" t="s">
        <v>916</v>
      </c>
      <c r="S179" s="38"/>
      <c r="T179" s="83"/>
    </row>
    <row r="180" spans="1:20" s="1" customFormat="1" ht="78.75" customHeight="1">
      <c r="A180" s="15"/>
      <c r="B180" s="16">
        <v>43</v>
      </c>
      <c r="C180" s="16">
        <v>3</v>
      </c>
      <c r="D180" s="17" t="s">
        <v>917</v>
      </c>
      <c r="E180" s="17" t="s">
        <v>918</v>
      </c>
      <c r="F180" s="286" t="s">
        <v>56</v>
      </c>
      <c r="G180" s="286" t="s">
        <v>56</v>
      </c>
      <c r="H180" s="18" t="s">
        <v>76</v>
      </c>
      <c r="I180" s="200" t="s">
        <v>79</v>
      </c>
      <c r="J180" s="20"/>
      <c r="K180" s="21" t="s">
        <v>919</v>
      </c>
      <c r="L180" s="22" t="s">
        <v>163</v>
      </c>
      <c r="M180" s="23" t="s">
        <v>910</v>
      </c>
      <c r="N180" s="24">
        <f t="shared" si="8"/>
        <v>1</v>
      </c>
      <c r="O180" s="25">
        <v>0</v>
      </c>
      <c r="P180" s="26">
        <v>1</v>
      </c>
      <c r="Q180" s="23" t="s">
        <v>920</v>
      </c>
      <c r="R180" s="23" t="s">
        <v>921</v>
      </c>
      <c r="S180" s="38"/>
      <c r="T180" s="83"/>
    </row>
    <row r="181" spans="1:20" s="1" customFormat="1" ht="78.75" customHeight="1">
      <c r="A181" s="15"/>
      <c r="B181" s="16">
        <v>44</v>
      </c>
      <c r="C181" s="16">
        <v>1</v>
      </c>
      <c r="D181" s="17" t="s">
        <v>922</v>
      </c>
      <c r="E181" s="17" t="s">
        <v>923</v>
      </c>
      <c r="F181" s="286" t="s">
        <v>84</v>
      </c>
      <c r="G181" s="286" t="s">
        <v>909</v>
      </c>
      <c r="H181" s="18" t="s">
        <v>26</v>
      </c>
      <c r="I181" s="19" t="s">
        <v>924</v>
      </c>
      <c r="J181" s="20"/>
      <c r="K181" s="21"/>
      <c r="L181" s="22" t="s">
        <v>925</v>
      </c>
      <c r="M181" s="23" t="s">
        <v>926</v>
      </c>
      <c r="N181" s="24">
        <v>4</v>
      </c>
      <c r="O181" s="161">
        <v>1</v>
      </c>
      <c r="P181" s="162">
        <v>3</v>
      </c>
      <c r="Q181" s="23" t="s">
        <v>927</v>
      </c>
      <c r="R181" s="23" t="s">
        <v>928</v>
      </c>
      <c r="S181" s="28" t="s">
        <v>929</v>
      </c>
      <c r="T181" s="83" t="s">
        <v>930</v>
      </c>
    </row>
    <row r="182" spans="1:20" s="1" customFormat="1" ht="78.75" customHeight="1">
      <c r="A182" s="15"/>
      <c r="B182" s="16">
        <v>44</v>
      </c>
      <c r="C182" s="16">
        <v>2</v>
      </c>
      <c r="D182" s="17" t="s">
        <v>922</v>
      </c>
      <c r="E182" s="17" t="s">
        <v>931</v>
      </c>
      <c r="F182" s="286" t="s">
        <v>142</v>
      </c>
      <c r="G182" s="286" t="s">
        <v>48</v>
      </c>
      <c r="H182" s="18" t="s">
        <v>26</v>
      </c>
      <c r="I182" s="19" t="s">
        <v>932</v>
      </c>
      <c r="J182" s="20"/>
      <c r="K182" s="21"/>
      <c r="L182" s="22" t="s">
        <v>204</v>
      </c>
      <c r="M182" s="23" t="s">
        <v>926</v>
      </c>
      <c r="N182" s="24">
        <v>5</v>
      </c>
      <c r="O182" s="25">
        <v>1</v>
      </c>
      <c r="P182" s="26">
        <v>4</v>
      </c>
      <c r="Q182" s="23" t="s">
        <v>933</v>
      </c>
      <c r="R182" s="23" t="s">
        <v>928</v>
      </c>
      <c r="S182" s="28" t="s">
        <v>934</v>
      </c>
      <c r="T182" s="83" t="s">
        <v>935</v>
      </c>
    </row>
    <row r="183" spans="1:20" s="1" customFormat="1" ht="78.75" customHeight="1">
      <c r="A183" s="15"/>
      <c r="B183" s="16">
        <v>44</v>
      </c>
      <c r="C183" s="16">
        <v>3</v>
      </c>
      <c r="D183" s="17" t="s">
        <v>922</v>
      </c>
      <c r="E183" s="17" t="s">
        <v>936</v>
      </c>
      <c r="F183" s="286" t="s">
        <v>73</v>
      </c>
      <c r="G183" s="286" t="s">
        <v>937</v>
      </c>
      <c r="H183" s="18" t="s">
        <v>26</v>
      </c>
      <c r="I183" s="19" t="s">
        <v>938</v>
      </c>
      <c r="J183" s="20"/>
      <c r="K183" s="21"/>
      <c r="L183" s="22" t="s">
        <v>939</v>
      </c>
      <c r="M183" s="23" t="s">
        <v>926</v>
      </c>
      <c r="N183" s="24">
        <v>5</v>
      </c>
      <c r="O183" s="161">
        <v>1</v>
      </c>
      <c r="P183" s="26">
        <v>4</v>
      </c>
      <c r="Q183" s="23" t="s">
        <v>940</v>
      </c>
      <c r="R183" s="23" t="s">
        <v>928</v>
      </c>
      <c r="S183" s="28" t="s">
        <v>941</v>
      </c>
      <c r="T183" s="83" t="s">
        <v>942</v>
      </c>
    </row>
    <row r="184" spans="1:20" s="1" customFormat="1" ht="60" customHeight="1">
      <c r="A184" s="15"/>
      <c r="B184" s="16">
        <v>44</v>
      </c>
      <c r="C184" s="16">
        <v>4</v>
      </c>
      <c r="D184" s="17" t="s">
        <v>922</v>
      </c>
      <c r="E184" s="17" t="s">
        <v>943</v>
      </c>
      <c r="F184" s="286" t="s">
        <v>142</v>
      </c>
      <c r="G184" s="286" t="s">
        <v>945</v>
      </c>
      <c r="H184" s="18" t="s">
        <v>26</v>
      </c>
      <c r="I184" s="19" t="s">
        <v>946</v>
      </c>
      <c r="J184" s="20"/>
      <c r="K184" s="21"/>
      <c r="L184" s="22" t="s">
        <v>331</v>
      </c>
      <c r="M184" s="23" t="s">
        <v>926</v>
      </c>
      <c r="N184" s="24">
        <v>3</v>
      </c>
      <c r="O184" s="25">
        <v>1</v>
      </c>
      <c r="P184" s="26">
        <v>2</v>
      </c>
      <c r="Q184" s="23" t="s">
        <v>947</v>
      </c>
      <c r="R184" s="23" t="s">
        <v>928</v>
      </c>
      <c r="S184" s="28" t="s">
        <v>948</v>
      </c>
      <c r="T184" s="83"/>
    </row>
    <row r="185" spans="1:20" s="1" customFormat="1" ht="91.5" customHeight="1">
      <c r="A185" s="15"/>
      <c r="B185" s="16">
        <v>44</v>
      </c>
      <c r="C185" s="16">
        <v>5</v>
      </c>
      <c r="D185" s="17" t="s">
        <v>922</v>
      </c>
      <c r="E185" s="17" t="s">
        <v>949</v>
      </c>
      <c r="F185" s="286" t="s">
        <v>56</v>
      </c>
      <c r="G185" s="286" t="s">
        <v>56</v>
      </c>
      <c r="H185" s="18" t="s">
        <v>26</v>
      </c>
      <c r="I185" s="19" t="s">
        <v>950</v>
      </c>
      <c r="J185" s="20"/>
      <c r="K185" s="21"/>
      <c r="L185" s="22" t="s">
        <v>60</v>
      </c>
      <c r="M185" s="23" t="s">
        <v>926</v>
      </c>
      <c r="N185" s="24">
        <v>4</v>
      </c>
      <c r="O185" s="25">
        <v>1</v>
      </c>
      <c r="P185" s="26">
        <v>3</v>
      </c>
      <c r="Q185" s="23" t="s">
        <v>951</v>
      </c>
      <c r="R185" s="23" t="s">
        <v>928</v>
      </c>
      <c r="S185" s="28" t="s">
        <v>952</v>
      </c>
      <c r="T185" s="83"/>
    </row>
    <row r="186" spans="1:20" s="1" customFormat="1" ht="74.25" customHeight="1">
      <c r="A186" s="15"/>
      <c r="B186" s="16">
        <v>44</v>
      </c>
      <c r="C186" s="16">
        <v>6</v>
      </c>
      <c r="D186" s="17" t="s">
        <v>922</v>
      </c>
      <c r="E186" s="17" t="s">
        <v>953</v>
      </c>
      <c r="F186" s="286" t="s">
        <v>21</v>
      </c>
      <c r="G186" s="286" t="s">
        <v>23</v>
      </c>
      <c r="H186" s="18" t="s">
        <v>26</v>
      </c>
      <c r="I186" s="19" t="s">
        <v>954</v>
      </c>
      <c r="J186" s="20"/>
      <c r="K186" s="21"/>
      <c r="L186" s="22" t="s">
        <v>231</v>
      </c>
      <c r="M186" s="23" t="s">
        <v>926</v>
      </c>
      <c r="N186" s="24">
        <v>4</v>
      </c>
      <c r="O186" s="25">
        <v>1</v>
      </c>
      <c r="P186" s="26">
        <v>3</v>
      </c>
      <c r="Q186" s="23" t="s">
        <v>955</v>
      </c>
      <c r="R186" s="23" t="s">
        <v>928</v>
      </c>
      <c r="S186" s="28" t="s">
        <v>952</v>
      </c>
      <c r="T186" s="83"/>
    </row>
    <row r="187" spans="1:20" ht="131.25" customHeight="1">
      <c r="B187" s="16">
        <v>44</v>
      </c>
      <c r="C187" s="16">
        <v>7</v>
      </c>
      <c r="D187" s="17" t="s">
        <v>922</v>
      </c>
      <c r="E187" s="17" t="s">
        <v>956</v>
      </c>
      <c r="F187" s="289" t="s">
        <v>1331</v>
      </c>
      <c r="G187" s="286" t="s">
        <v>957</v>
      </c>
      <c r="H187" s="18" t="s">
        <v>26</v>
      </c>
      <c r="I187" s="19" t="s">
        <v>59</v>
      </c>
      <c r="J187" s="20"/>
      <c r="K187" s="21"/>
      <c r="L187" s="22" t="s">
        <v>60</v>
      </c>
      <c r="M187" s="23" t="s">
        <v>958</v>
      </c>
      <c r="N187" s="24">
        <v>3</v>
      </c>
      <c r="O187" s="25">
        <v>2</v>
      </c>
      <c r="P187" s="26">
        <v>1</v>
      </c>
      <c r="Q187" s="23" t="s">
        <v>959</v>
      </c>
      <c r="R187" s="23" t="s">
        <v>960</v>
      </c>
      <c r="S187" s="28" t="s">
        <v>961</v>
      </c>
      <c r="T187" s="83"/>
    </row>
    <row r="188" spans="1:20" ht="72.75" customHeight="1">
      <c r="B188" s="16">
        <v>44</v>
      </c>
      <c r="C188" s="16">
        <v>8</v>
      </c>
      <c r="D188" s="17" t="s">
        <v>962</v>
      </c>
      <c r="E188" s="17" t="s">
        <v>963</v>
      </c>
      <c r="F188" s="286" t="s">
        <v>964</v>
      </c>
      <c r="G188" s="286" t="s">
        <v>965</v>
      </c>
      <c r="H188" s="18" t="s">
        <v>187</v>
      </c>
      <c r="I188" s="200" t="s">
        <v>79</v>
      </c>
      <c r="J188" s="20"/>
      <c r="K188" s="21" t="s">
        <v>966</v>
      </c>
      <c r="L188" s="22" t="s">
        <v>287</v>
      </c>
      <c r="M188" s="23" t="s">
        <v>967</v>
      </c>
      <c r="N188" s="24">
        <v>0</v>
      </c>
      <c r="O188" s="25">
        <v>0</v>
      </c>
      <c r="P188" s="26">
        <v>0</v>
      </c>
      <c r="Q188" s="23" t="s">
        <v>968</v>
      </c>
      <c r="R188" s="23" t="s">
        <v>969</v>
      </c>
      <c r="S188" s="28"/>
      <c r="T188" s="83"/>
    </row>
    <row r="189" spans="1:20" ht="72.75" customHeight="1">
      <c r="B189" s="16">
        <v>44</v>
      </c>
      <c r="C189" s="16">
        <v>9</v>
      </c>
      <c r="D189" s="17" t="s">
        <v>962</v>
      </c>
      <c r="E189" s="17" t="s">
        <v>963</v>
      </c>
      <c r="F189" s="286" t="s">
        <v>1330</v>
      </c>
      <c r="G189" s="286" t="s">
        <v>970</v>
      </c>
      <c r="H189" s="18" t="s">
        <v>187</v>
      </c>
      <c r="I189" s="200" t="s">
        <v>79</v>
      </c>
      <c r="J189" s="20"/>
      <c r="K189" s="21" t="s">
        <v>971</v>
      </c>
      <c r="L189" s="22" t="s">
        <v>287</v>
      </c>
      <c r="M189" s="23" t="s">
        <v>967</v>
      </c>
      <c r="N189" s="24">
        <v>0</v>
      </c>
      <c r="O189" s="25">
        <v>0</v>
      </c>
      <c r="P189" s="26">
        <v>0</v>
      </c>
      <c r="Q189" s="23" t="s">
        <v>972</v>
      </c>
      <c r="R189" s="23" t="s">
        <v>969</v>
      </c>
      <c r="S189" s="28"/>
      <c r="T189" s="83"/>
    </row>
    <row r="190" spans="1:20" ht="72.75" customHeight="1">
      <c r="B190" s="16">
        <v>44</v>
      </c>
      <c r="C190" s="16">
        <v>10</v>
      </c>
      <c r="D190" s="17" t="s">
        <v>922</v>
      </c>
      <c r="E190" s="17" t="s">
        <v>963</v>
      </c>
      <c r="F190" s="286" t="s">
        <v>725</v>
      </c>
      <c r="G190" s="286" t="s">
        <v>584</v>
      </c>
      <c r="H190" s="18" t="s">
        <v>187</v>
      </c>
      <c r="I190" s="200" t="s">
        <v>79</v>
      </c>
      <c r="J190" s="20"/>
      <c r="K190" s="21" t="s">
        <v>973</v>
      </c>
      <c r="L190" s="22" t="s">
        <v>752</v>
      </c>
      <c r="M190" s="23" t="s">
        <v>967</v>
      </c>
      <c r="N190" s="24">
        <f t="shared" ref="N190:N191" si="9">O190+P190</f>
        <v>0</v>
      </c>
      <c r="O190" s="25">
        <v>0</v>
      </c>
      <c r="P190" s="26">
        <v>0</v>
      </c>
      <c r="Q190" s="23" t="s">
        <v>974</v>
      </c>
      <c r="R190" s="23" t="s">
        <v>969</v>
      </c>
      <c r="S190" s="28"/>
      <c r="T190" s="83"/>
    </row>
    <row r="191" spans="1:20" ht="72.75" customHeight="1">
      <c r="A191" s="1"/>
      <c r="B191" s="16">
        <v>44</v>
      </c>
      <c r="C191" s="16">
        <v>11</v>
      </c>
      <c r="D191" s="17" t="s">
        <v>922</v>
      </c>
      <c r="E191" s="17" t="s">
        <v>963</v>
      </c>
      <c r="F191" s="286" t="s">
        <v>317</v>
      </c>
      <c r="G191" s="286" t="s">
        <v>672</v>
      </c>
      <c r="H191" s="18" t="s">
        <v>187</v>
      </c>
      <c r="I191" s="200" t="s">
        <v>79</v>
      </c>
      <c r="J191" s="20"/>
      <c r="K191" s="21" t="s">
        <v>975</v>
      </c>
      <c r="L191" s="22" t="s">
        <v>333</v>
      </c>
      <c r="M191" s="23" t="s">
        <v>967</v>
      </c>
      <c r="N191" s="24">
        <f t="shared" si="9"/>
        <v>0</v>
      </c>
      <c r="O191" s="25">
        <v>0</v>
      </c>
      <c r="P191" s="26">
        <v>0</v>
      </c>
      <c r="Q191" s="23" t="s">
        <v>976</v>
      </c>
      <c r="R191" s="23" t="s">
        <v>969</v>
      </c>
      <c r="S191" s="28"/>
      <c r="T191" s="83"/>
    </row>
    <row r="192" spans="1:20" ht="72" customHeight="1">
      <c r="B192" s="16">
        <v>45</v>
      </c>
      <c r="C192" s="16">
        <v>1</v>
      </c>
      <c r="D192" s="17" t="s">
        <v>977</v>
      </c>
      <c r="E192" s="17" t="s">
        <v>978</v>
      </c>
      <c r="F192" s="286" t="s">
        <v>72</v>
      </c>
      <c r="G192" s="286" t="s">
        <v>74</v>
      </c>
      <c r="H192" s="18" t="s">
        <v>77</v>
      </c>
      <c r="I192" s="200" t="s">
        <v>79</v>
      </c>
      <c r="J192" s="20"/>
      <c r="K192" s="21" t="s">
        <v>979</v>
      </c>
      <c r="L192" s="22" t="s">
        <v>107</v>
      </c>
      <c r="M192" s="23" t="s">
        <v>980</v>
      </c>
      <c r="N192" s="24">
        <f>O192+P192</f>
        <v>0</v>
      </c>
      <c r="O192" s="25">
        <v>0</v>
      </c>
      <c r="P192" s="26">
        <v>0</v>
      </c>
      <c r="Q192" s="23" t="s">
        <v>981</v>
      </c>
      <c r="R192" s="23" t="s">
        <v>982</v>
      </c>
      <c r="S192" s="30" t="s">
        <v>983</v>
      </c>
      <c r="T192" s="83"/>
    </row>
    <row r="193" spans="2:20" s="159" customFormat="1" ht="92.25" customHeight="1">
      <c r="B193" s="16">
        <v>46</v>
      </c>
      <c r="C193" s="16">
        <v>1</v>
      </c>
      <c r="D193" s="17" t="s">
        <v>984</v>
      </c>
      <c r="E193" s="43" t="s">
        <v>985</v>
      </c>
      <c r="F193" s="287" t="s">
        <v>223</v>
      </c>
      <c r="G193" s="287" t="s">
        <v>224</v>
      </c>
      <c r="H193" s="25" t="s">
        <v>77</v>
      </c>
      <c r="I193" s="200" t="s">
        <v>79</v>
      </c>
      <c r="J193" s="25"/>
      <c r="K193" s="44" t="s">
        <v>986</v>
      </c>
      <c r="L193" s="45" t="s">
        <v>987</v>
      </c>
      <c r="M193" s="46" t="s">
        <v>988</v>
      </c>
      <c r="N193" s="24">
        <f t="shared" ref="N193:N194" si="10">O193+P193</f>
        <v>0</v>
      </c>
      <c r="O193" s="47">
        <v>0</v>
      </c>
      <c r="P193" s="48">
        <v>0</v>
      </c>
      <c r="Q193" s="46" t="s">
        <v>989</v>
      </c>
      <c r="R193" s="46" t="s">
        <v>990</v>
      </c>
      <c r="S193" s="215" t="s">
        <v>991</v>
      </c>
      <c r="T193" s="171"/>
    </row>
    <row r="194" spans="2:20" s="159" customFormat="1" ht="180" customHeight="1">
      <c r="B194" s="16">
        <v>46</v>
      </c>
      <c r="C194" s="16">
        <v>2</v>
      </c>
      <c r="D194" s="17" t="s">
        <v>984</v>
      </c>
      <c r="E194" s="43" t="s">
        <v>992</v>
      </c>
      <c r="F194" s="287" t="s">
        <v>223</v>
      </c>
      <c r="G194" s="287" t="s">
        <v>224</v>
      </c>
      <c r="H194" s="25" t="s">
        <v>76</v>
      </c>
      <c r="I194" s="200" t="s">
        <v>79</v>
      </c>
      <c r="J194" s="25"/>
      <c r="K194" s="44" t="s">
        <v>993</v>
      </c>
      <c r="L194" s="45" t="s">
        <v>85</v>
      </c>
      <c r="M194" s="46" t="s">
        <v>994</v>
      </c>
      <c r="N194" s="24">
        <f t="shared" si="10"/>
        <v>0</v>
      </c>
      <c r="O194" s="47">
        <v>0</v>
      </c>
      <c r="P194" s="48">
        <v>0</v>
      </c>
      <c r="Q194" s="46" t="s">
        <v>995</v>
      </c>
      <c r="R194" s="46" t="s">
        <v>996</v>
      </c>
      <c r="S194" s="156"/>
      <c r="T194" s="171"/>
    </row>
    <row r="195" spans="2:20" s="159" customFormat="1" ht="92.25" customHeight="1">
      <c r="B195" s="16">
        <v>47</v>
      </c>
      <c r="C195" s="16">
        <v>1</v>
      </c>
      <c r="D195" s="17" t="s">
        <v>997</v>
      </c>
      <c r="E195" s="17" t="s">
        <v>998</v>
      </c>
      <c r="F195" s="286" t="s">
        <v>318</v>
      </c>
      <c r="G195" s="286" t="s">
        <v>808</v>
      </c>
      <c r="H195" s="18" t="s">
        <v>26</v>
      </c>
      <c r="I195" s="19" t="s">
        <v>38</v>
      </c>
      <c r="J195" s="20"/>
      <c r="K195" s="21"/>
      <c r="L195" s="22" t="s">
        <v>416</v>
      </c>
      <c r="M195" s="23" t="s">
        <v>999</v>
      </c>
      <c r="N195" s="24">
        <f>O195+P195</f>
        <v>2</v>
      </c>
      <c r="O195" s="25">
        <v>1</v>
      </c>
      <c r="P195" s="26">
        <v>1</v>
      </c>
      <c r="Q195" s="23" t="s">
        <v>1000</v>
      </c>
      <c r="R195" s="23" t="s">
        <v>1001</v>
      </c>
      <c r="S195" s="28" t="s">
        <v>1002</v>
      </c>
      <c r="T195" s="84"/>
    </row>
    <row r="196" spans="2:20" s="159" customFormat="1" ht="92.25" customHeight="1">
      <c r="B196" s="16">
        <v>47</v>
      </c>
      <c r="C196" s="16">
        <v>2</v>
      </c>
      <c r="D196" s="17" t="s">
        <v>997</v>
      </c>
      <c r="E196" s="17" t="s">
        <v>1003</v>
      </c>
      <c r="F196" s="286" t="s">
        <v>142</v>
      </c>
      <c r="G196" s="286" t="s">
        <v>48</v>
      </c>
      <c r="H196" s="18" t="s">
        <v>26</v>
      </c>
      <c r="I196" s="19" t="s">
        <v>1004</v>
      </c>
      <c r="J196" s="20"/>
      <c r="K196" s="21"/>
      <c r="L196" s="22" t="s">
        <v>1005</v>
      </c>
      <c r="M196" s="23" t="s">
        <v>999</v>
      </c>
      <c r="N196" s="24">
        <f>O196+P196</f>
        <v>3</v>
      </c>
      <c r="O196" s="25">
        <v>1</v>
      </c>
      <c r="P196" s="26">
        <v>2</v>
      </c>
      <c r="Q196" s="23" t="s">
        <v>1006</v>
      </c>
      <c r="R196" s="23" t="s">
        <v>1001</v>
      </c>
      <c r="S196" s="28" t="s">
        <v>1007</v>
      </c>
      <c r="T196" s="84"/>
    </row>
    <row r="197" spans="2:20" s="159" customFormat="1" ht="92.25" customHeight="1">
      <c r="B197" s="16">
        <v>47</v>
      </c>
      <c r="C197" s="16">
        <v>3</v>
      </c>
      <c r="D197" s="17" t="s">
        <v>997</v>
      </c>
      <c r="E197" s="17" t="s">
        <v>1008</v>
      </c>
      <c r="F197" s="289" t="s">
        <v>1331</v>
      </c>
      <c r="G197" s="286" t="s">
        <v>314</v>
      </c>
      <c r="H197" s="18" t="s">
        <v>25</v>
      </c>
      <c r="I197" s="19" t="s">
        <v>37</v>
      </c>
      <c r="J197" s="20"/>
      <c r="K197" s="21"/>
      <c r="L197" s="22" t="s">
        <v>107</v>
      </c>
      <c r="M197" s="23" t="s">
        <v>1009</v>
      </c>
      <c r="N197" s="24">
        <v>4</v>
      </c>
      <c r="O197" s="25">
        <v>2</v>
      </c>
      <c r="P197" s="26">
        <v>2</v>
      </c>
      <c r="Q197" s="23" t="s">
        <v>1010</v>
      </c>
      <c r="R197" s="23" t="s">
        <v>1001</v>
      </c>
      <c r="S197" s="30" t="s">
        <v>1011</v>
      </c>
      <c r="T197" s="154"/>
    </row>
    <row r="198" spans="2:20" s="159" customFormat="1" ht="92.25" customHeight="1">
      <c r="B198" s="16">
        <v>47</v>
      </c>
      <c r="C198" s="16">
        <v>4</v>
      </c>
      <c r="D198" s="17" t="s">
        <v>997</v>
      </c>
      <c r="E198" s="17" t="s">
        <v>1012</v>
      </c>
      <c r="F198" s="286" t="str">
        <f>F194</f>
        <v>タイ</v>
      </c>
      <c r="G198" s="286" t="str">
        <f>G194</f>
        <v>バンコク</v>
      </c>
      <c r="H198" s="18" t="s">
        <v>25</v>
      </c>
      <c r="I198" s="19" t="s">
        <v>1013</v>
      </c>
      <c r="J198" s="20"/>
      <c r="K198" s="216"/>
      <c r="L198" s="22" t="s">
        <v>172</v>
      </c>
      <c r="M198" s="23" t="s">
        <v>1014</v>
      </c>
      <c r="N198" s="24">
        <f>SUM(O198:P198)</f>
        <v>2</v>
      </c>
      <c r="O198" s="25">
        <v>1</v>
      </c>
      <c r="P198" s="26">
        <v>1</v>
      </c>
      <c r="Q198" s="23" t="s">
        <v>1015</v>
      </c>
      <c r="R198" s="23" t="s">
        <v>1016</v>
      </c>
      <c r="S198" s="30" t="s">
        <v>1011</v>
      </c>
      <c r="T198" s="154" t="s">
        <v>1017</v>
      </c>
    </row>
    <row r="199" spans="2:20" s="159" customFormat="1" ht="92.25" customHeight="1">
      <c r="B199" s="16">
        <v>48</v>
      </c>
      <c r="C199" s="16">
        <v>1</v>
      </c>
      <c r="D199" s="17" t="s">
        <v>1018</v>
      </c>
      <c r="E199" s="17" t="s">
        <v>1019</v>
      </c>
      <c r="F199" s="286" t="s">
        <v>142</v>
      </c>
      <c r="G199" s="286" t="s">
        <v>945</v>
      </c>
      <c r="H199" s="18" t="s">
        <v>26</v>
      </c>
      <c r="I199" s="19" t="s">
        <v>38</v>
      </c>
      <c r="J199" s="20"/>
      <c r="K199" s="21"/>
      <c r="L199" s="22" t="s">
        <v>80</v>
      </c>
      <c r="M199" s="23" t="s">
        <v>390</v>
      </c>
      <c r="N199" s="24">
        <f t="shared" ref="N199:N215" si="11">O199+P199</f>
        <v>3</v>
      </c>
      <c r="O199" s="85">
        <v>1</v>
      </c>
      <c r="P199" s="86">
        <v>2</v>
      </c>
      <c r="Q199" s="23" t="s">
        <v>1020</v>
      </c>
      <c r="R199" s="23" t="s">
        <v>1021</v>
      </c>
      <c r="S199" s="30" t="s">
        <v>1022</v>
      </c>
      <c r="T199" s="84"/>
    </row>
    <row r="200" spans="2:20" s="159" customFormat="1" ht="92.25" customHeight="1">
      <c r="B200" s="16">
        <v>49</v>
      </c>
      <c r="C200" s="16">
        <v>1</v>
      </c>
      <c r="D200" s="45" t="s">
        <v>1023</v>
      </c>
      <c r="E200" s="43" t="s">
        <v>1024</v>
      </c>
      <c r="F200" s="287" t="s">
        <v>105</v>
      </c>
      <c r="G200" s="287" t="s">
        <v>506</v>
      </c>
      <c r="H200" s="172" t="s">
        <v>77</v>
      </c>
      <c r="I200" s="200" t="s">
        <v>79</v>
      </c>
      <c r="J200" s="67"/>
      <c r="K200" s="44" t="s">
        <v>1025</v>
      </c>
      <c r="L200" s="45" t="s">
        <v>437</v>
      </c>
      <c r="M200" s="46" t="s">
        <v>1026</v>
      </c>
      <c r="N200" s="176">
        <f t="shared" si="11"/>
        <v>0</v>
      </c>
      <c r="O200" s="47">
        <v>0</v>
      </c>
      <c r="P200" s="48">
        <v>0</v>
      </c>
      <c r="Q200" s="46" t="s">
        <v>1027</v>
      </c>
      <c r="R200" s="46" t="s">
        <v>1028</v>
      </c>
      <c r="S200" s="139" t="s">
        <v>1029</v>
      </c>
      <c r="T200" s="171"/>
    </row>
    <row r="201" spans="2:20" s="159" customFormat="1" ht="92.25" customHeight="1">
      <c r="B201" s="16">
        <v>49</v>
      </c>
      <c r="C201" s="16">
        <v>2</v>
      </c>
      <c r="D201" s="45" t="s">
        <v>1023</v>
      </c>
      <c r="E201" s="43" t="s">
        <v>1024</v>
      </c>
      <c r="F201" s="287" t="s">
        <v>105</v>
      </c>
      <c r="G201" s="287" t="s">
        <v>147</v>
      </c>
      <c r="H201" s="172" t="s">
        <v>77</v>
      </c>
      <c r="I201" s="200" t="s">
        <v>79</v>
      </c>
      <c r="J201" s="20"/>
      <c r="K201" s="44" t="s">
        <v>1025</v>
      </c>
      <c r="L201" s="45" t="s">
        <v>437</v>
      </c>
      <c r="M201" s="46" t="s">
        <v>1026</v>
      </c>
      <c r="N201" s="176">
        <f t="shared" si="11"/>
        <v>0</v>
      </c>
      <c r="O201" s="47">
        <v>0</v>
      </c>
      <c r="P201" s="48">
        <v>0</v>
      </c>
      <c r="Q201" s="46" t="s">
        <v>1027</v>
      </c>
      <c r="R201" s="46" t="s">
        <v>1028</v>
      </c>
      <c r="S201" s="139" t="s">
        <v>1029</v>
      </c>
      <c r="T201" s="171"/>
    </row>
    <row r="202" spans="2:20" s="159" customFormat="1" ht="92.25" customHeight="1">
      <c r="B202" s="16">
        <v>49</v>
      </c>
      <c r="C202" s="16">
        <v>3</v>
      </c>
      <c r="D202" s="45" t="s">
        <v>1023</v>
      </c>
      <c r="E202" s="43" t="s">
        <v>1024</v>
      </c>
      <c r="F202" s="287" t="s">
        <v>435</v>
      </c>
      <c r="G202" s="287" t="s">
        <v>225</v>
      </c>
      <c r="H202" s="172" t="s">
        <v>77</v>
      </c>
      <c r="I202" s="200" t="s">
        <v>79</v>
      </c>
      <c r="J202" s="67"/>
      <c r="K202" s="44" t="s">
        <v>1025</v>
      </c>
      <c r="L202" s="45" t="s">
        <v>437</v>
      </c>
      <c r="M202" s="46" t="s">
        <v>1026</v>
      </c>
      <c r="N202" s="176">
        <f t="shared" si="11"/>
        <v>0</v>
      </c>
      <c r="O202" s="47">
        <v>0</v>
      </c>
      <c r="P202" s="48">
        <v>0</v>
      </c>
      <c r="Q202" s="46" t="s">
        <v>1027</v>
      </c>
      <c r="R202" s="46" t="s">
        <v>1028</v>
      </c>
      <c r="S202" s="139" t="s">
        <v>1029</v>
      </c>
      <c r="T202" s="171"/>
    </row>
    <row r="203" spans="2:20" s="159" customFormat="1" ht="92.25" customHeight="1">
      <c r="B203" s="16">
        <v>49</v>
      </c>
      <c r="C203" s="16">
        <v>4</v>
      </c>
      <c r="D203" s="45" t="s">
        <v>1023</v>
      </c>
      <c r="E203" s="43" t="s">
        <v>1024</v>
      </c>
      <c r="F203" s="287" t="s">
        <v>158</v>
      </c>
      <c r="G203" s="287" t="s">
        <v>159</v>
      </c>
      <c r="H203" s="172" t="s">
        <v>77</v>
      </c>
      <c r="I203" s="200" t="s">
        <v>79</v>
      </c>
      <c r="J203" s="67"/>
      <c r="K203" s="44" t="s">
        <v>1025</v>
      </c>
      <c r="L203" s="45" t="s">
        <v>437</v>
      </c>
      <c r="M203" s="46" t="s">
        <v>1026</v>
      </c>
      <c r="N203" s="176">
        <f t="shared" si="11"/>
        <v>0</v>
      </c>
      <c r="O203" s="47">
        <v>0</v>
      </c>
      <c r="P203" s="48">
        <v>0</v>
      </c>
      <c r="Q203" s="46" t="s">
        <v>1027</v>
      </c>
      <c r="R203" s="46" t="s">
        <v>1028</v>
      </c>
      <c r="S203" s="139" t="s">
        <v>1029</v>
      </c>
      <c r="T203" s="171"/>
    </row>
    <row r="204" spans="2:20" s="159" customFormat="1" ht="92.25" customHeight="1">
      <c r="B204" s="16">
        <v>49</v>
      </c>
      <c r="C204" s="16">
        <v>5</v>
      </c>
      <c r="D204" s="45" t="s">
        <v>1023</v>
      </c>
      <c r="E204" s="43" t="s">
        <v>1024</v>
      </c>
      <c r="F204" s="287" t="s">
        <v>153</v>
      </c>
      <c r="G204" s="287" t="s">
        <v>155</v>
      </c>
      <c r="H204" s="172" t="s">
        <v>77</v>
      </c>
      <c r="I204" s="200" t="s">
        <v>79</v>
      </c>
      <c r="J204" s="20"/>
      <c r="K204" s="44" t="s">
        <v>1025</v>
      </c>
      <c r="L204" s="45" t="s">
        <v>437</v>
      </c>
      <c r="M204" s="46" t="s">
        <v>1026</v>
      </c>
      <c r="N204" s="176">
        <f t="shared" si="11"/>
        <v>0</v>
      </c>
      <c r="O204" s="47">
        <v>0</v>
      </c>
      <c r="P204" s="48">
        <v>0</v>
      </c>
      <c r="Q204" s="46" t="s">
        <v>1027</v>
      </c>
      <c r="R204" s="46" t="s">
        <v>1028</v>
      </c>
      <c r="S204" s="139" t="s">
        <v>1029</v>
      </c>
      <c r="T204" s="171"/>
    </row>
    <row r="205" spans="2:20" s="159" customFormat="1" ht="92.25" customHeight="1">
      <c r="B205" s="16">
        <v>49</v>
      </c>
      <c r="C205" s="16">
        <v>6</v>
      </c>
      <c r="D205" s="45" t="s">
        <v>1023</v>
      </c>
      <c r="E205" s="43" t="s">
        <v>1024</v>
      </c>
      <c r="F205" s="287" t="s">
        <v>57</v>
      </c>
      <c r="G205" s="287" t="s">
        <v>57</v>
      </c>
      <c r="H205" s="25" t="s">
        <v>77</v>
      </c>
      <c r="I205" s="200" t="s">
        <v>79</v>
      </c>
      <c r="J205" s="67"/>
      <c r="K205" s="44" t="s">
        <v>1025</v>
      </c>
      <c r="L205" s="45" t="s">
        <v>437</v>
      </c>
      <c r="M205" s="46" t="s">
        <v>1026</v>
      </c>
      <c r="N205" s="176">
        <f t="shared" si="11"/>
        <v>0</v>
      </c>
      <c r="O205" s="47">
        <v>0</v>
      </c>
      <c r="P205" s="48">
        <v>0</v>
      </c>
      <c r="Q205" s="46" t="s">
        <v>1027</v>
      </c>
      <c r="R205" s="46" t="s">
        <v>1028</v>
      </c>
      <c r="S205" s="139" t="s">
        <v>1029</v>
      </c>
      <c r="T205" s="171"/>
    </row>
    <row r="206" spans="2:20" s="159" customFormat="1" ht="92.25" customHeight="1">
      <c r="B206" s="16">
        <v>49</v>
      </c>
      <c r="C206" s="16">
        <v>7</v>
      </c>
      <c r="D206" s="45" t="s">
        <v>1023</v>
      </c>
      <c r="E206" s="43" t="s">
        <v>1024</v>
      </c>
      <c r="F206" s="287" t="s">
        <v>876</v>
      </c>
      <c r="G206" s="287" t="s">
        <v>877</v>
      </c>
      <c r="H206" s="172" t="s">
        <v>77</v>
      </c>
      <c r="I206" s="200" t="s">
        <v>79</v>
      </c>
      <c r="J206" s="67"/>
      <c r="K206" s="44" t="s">
        <v>1025</v>
      </c>
      <c r="L206" s="45" t="s">
        <v>437</v>
      </c>
      <c r="M206" s="46" t="s">
        <v>1026</v>
      </c>
      <c r="N206" s="176">
        <f t="shared" si="11"/>
        <v>0</v>
      </c>
      <c r="O206" s="47">
        <v>0</v>
      </c>
      <c r="P206" s="48">
        <v>0</v>
      </c>
      <c r="Q206" s="46" t="s">
        <v>1027</v>
      </c>
      <c r="R206" s="46" t="s">
        <v>1028</v>
      </c>
      <c r="S206" s="139" t="s">
        <v>1029</v>
      </c>
      <c r="T206" s="171"/>
    </row>
    <row r="207" spans="2:20" s="159" customFormat="1" ht="92.25" customHeight="1">
      <c r="B207" s="16">
        <v>49</v>
      </c>
      <c r="C207" s="16">
        <v>8</v>
      </c>
      <c r="D207" s="45" t="s">
        <v>1023</v>
      </c>
      <c r="E207" s="43" t="s">
        <v>1024</v>
      </c>
      <c r="F207" s="287" t="s">
        <v>142</v>
      </c>
      <c r="G207" s="287" t="s">
        <v>694</v>
      </c>
      <c r="H207" s="172" t="s">
        <v>77</v>
      </c>
      <c r="I207" s="200" t="s">
        <v>79</v>
      </c>
      <c r="J207" s="67"/>
      <c r="K207" s="44" t="s">
        <v>1025</v>
      </c>
      <c r="L207" s="45" t="s">
        <v>437</v>
      </c>
      <c r="M207" s="46" t="s">
        <v>1026</v>
      </c>
      <c r="N207" s="176">
        <f t="shared" si="11"/>
        <v>0</v>
      </c>
      <c r="O207" s="47">
        <v>0</v>
      </c>
      <c r="P207" s="48">
        <v>0</v>
      </c>
      <c r="Q207" s="46" t="s">
        <v>1027</v>
      </c>
      <c r="R207" s="46" t="s">
        <v>1028</v>
      </c>
      <c r="S207" s="139" t="s">
        <v>1029</v>
      </c>
      <c r="T207" s="171"/>
    </row>
    <row r="208" spans="2:20" s="159" customFormat="1" ht="92.25" customHeight="1">
      <c r="B208" s="16">
        <v>49</v>
      </c>
      <c r="C208" s="16">
        <v>9</v>
      </c>
      <c r="D208" s="45" t="s">
        <v>1023</v>
      </c>
      <c r="E208" s="43" t="s">
        <v>1024</v>
      </c>
      <c r="F208" s="286" t="s">
        <v>84</v>
      </c>
      <c r="G208" s="287" t="s">
        <v>909</v>
      </c>
      <c r="H208" s="172" t="s">
        <v>77</v>
      </c>
      <c r="I208" s="200" t="s">
        <v>79</v>
      </c>
      <c r="J208" s="20"/>
      <c r="K208" s="44" t="s">
        <v>1025</v>
      </c>
      <c r="L208" s="45" t="s">
        <v>437</v>
      </c>
      <c r="M208" s="46" t="s">
        <v>1026</v>
      </c>
      <c r="N208" s="176">
        <f t="shared" si="11"/>
        <v>0</v>
      </c>
      <c r="O208" s="47">
        <v>0</v>
      </c>
      <c r="P208" s="48">
        <v>0</v>
      </c>
      <c r="Q208" s="46" t="s">
        <v>1027</v>
      </c>
      <c r="R208" s="46" t="s">
        <v>1028</v>
      </c>
      <c r="S208" s="139" t="s">
        <v>1029</v>
      </c>
      <c r="T208" s="171"/>
    </row>
    <row r="209" spans="1:20" s="159" customFormat="1" ht="92.25" customHeight="1">
      <c r="B209" s="16">
        <v>49</v>
      </c>
      <c r="C209" s="16">
        <v>10</v>
      </c>
      <c r="D209" s="45" t="s">
        <v>1023</v>
      </c>
      <c r="E209" s="43" t="s">
        <v>1024</v>
      </c>
      <c r="F209" s="287" t="s">
        <v>73</v>
      </c>
      <c r="G209" s="287" t="s">
        <v>75</v>
      </c>
      <c r="H209" s="172" t="s">
        <v>77</v>
      </c>
      <c r="I209" s="200" t="s">
        <v>79</v>
      </c>
      <c r="J209" s="67"/>
      <c r="K209" s="44" t="s">
        <v>1025</v>
      </c>
      <c r="L209" s="45" t="s">
        <v>437</v>
      </c>
      <c r="M209" s="46" t="s">
        <v>1026</v>
      </c>
      <c r="N209" s="176">
        <f t="shared" si="11"/>
        <v>0</v>
      </c>
      <c r="O209" s="47">
        <v>0</v>
      </c>
      <c r="P209" s="48">
        <v>0</v>
      </c>
      <c r="Q209" s="46" t="s">
        <v>1027</v>
      </c>
      <c r="R209" s="46" t="s">
        <v>1028</v>
      </c>
      <c r="S209" s="139" t="s">
        <v>1029</v>
      </c>
      <c r="T209" s="171"/>
    </row>
    <row r="210" spans="1:20" s="159" customFormat="1" ht="92.25" customHeight="1">
      <c r="B210" s="16">
        <v>49</v>
      </c>
      <c r="C210" s="16">
        <v>11</v>
      </c>
      <c r="D210" s="45" t="s">
        <v>1023</v>
      </c>
      <c r="E210" s="43" t="s">
        <v>1024</v>
      </c>
      <c r="F210" s="287" t="s">
        <v>562</v>
      </c>
      <c r="G210" s="287" t="s">
        <v>1030</v>
      </c>
      <c r="H210" s="25" t="s">
        <v>77</v>
      </c>
      <c r="I210" s="200" t="s">
        <v>79</v>
      </c>
      <c r="J210" s="67"/>
      <c r="K210" s="44" t="s">
        <v>1025</v>
      </c>
      <c r="L210" s="45" t="s">
        <v>437</v>
      </c>
      <c r="M210" s="46" t="s">
        <v>1026</v>
      </c>
      <c r="N210" s="176">
        <f t="shared" si="11"/>
        <v>0</v>
      </c>
      <c r="O210" s="47">
        <v>0</v>
      </c>
      <c r="P210" s="48">
        <v>0</v>
      </c>
      <c r="Q210" s="46" t="s">
        <v>1027</v>
      </c>
      <c r="R210" s="46" t="s">
        <v>1028</v>
      </c>
      <c r="S210" s="139" t="s">
        <v>1029</v>
      </c>
      <c r="T210" s="171"/>
    </row>
    <row r="211" spans="1:20" s="159" customFormat="1" ht="92.25" customHeight="1">
      <c r="B211" s="16">
        <v>49</v>
      </c>
      <c r="C211" s="16">
        <v>12</v>
      </c>
      <c r="D211" s="45" t="s">
        <v>1023</v>
      </c>
      <c r="E211" s="43" t="s">
        <v>1024</v>
      </c>
      <c r="F211" s="287" t="s">
        <v>562</v>
      </c>
      <c r="G211" s="287" t="s">
        <v>563</v>
      </c>
      <c r="H211" s="172" t="s">
        <v>77</v>
      </c>
      <c r="I211" s="200" t="s">
        <v>79</v>
      </c>
      <c r="J211" s="20"/>
      <c r="K211" s="44" t="s">
        <v>1025</v>
      </c>
      <c r="L211" s="45" t="s">
        <v>437</v>
      </c>
      <c r="M211" s="46" t="s">
        <v>1026</v>
      </c>
      <c r="N211" s="176">
        <f t="shared" si="11"/>
        <v>0</v>
      </c>
      <c r="O211" s="47">
        <v>0</v>
      </c>
      <c r="P211" s="48">
        <v>0</v>
      </c>
      <c r="Q211" s="46" t="s">
        <v>1027</v>
      </c>
      <c r="R211" s="46" t="s">
        <v>1028</v>
      </c>
      <c r="S211" s="139" t="s">
        <v>1029</v>
      </c>
      <c r="T211" s="171"/>
    </row>
    <row r="212" spans="1:20" s="159" customFormat="1" ht="92.25" customHeight="1">
      <c r="B212" s="16">
        <v>49</v>
      </c>
      <c r="C212" s="16">
        <v>13</v>
      </c>
      <c r="D212" s="45" t="s">
        <v>1023</v>
      </c>
      <c r="E212" s="43" t="s">
        <v>1024</v>
      </c>
      <c r="F212" s="293" t="s">
        <v>142</v>
      </c>
      <c r="G212" s="287" t="s">
        <v>1031</v>
      </c>
      <c r="H212" s="172" t="s">
        <v>77</v>
      </c>
      <c r="I212" s="200" t="s">
        <v>79</v>
      </c>
      <c r="J212" s="20"/>
      <c r="K212" s="44" t="s">
        <v>1025</v>
      </c>
      <c r="L212" s="45" t="s">
        <v>61</v>
      </c>
      <c r="M212" s="46" t="s">
        <v>1026</v>
      </c>
      <c r="N212" s="24">
        <f t="shared" si="11"/>
        <v>0</v>
      </c>
      <c r="O212" s="47">
        <v>0</v>
      </c>
      <c r="P212" s="48">
        <v>0</v>
      </c>
      <c r="Q212" s="46" t="s">
        <v>1027</v>
      </c>
      <c r="R212" s="46" t="s">
        <v>1028</v>
      </c>
      <c r="S212" s="139" t="s">
        <v>1029</v>
      </c>
      <c r="T212" s="171"/>
    </row>
    <row r="213" spans="1:20" s="159" customFormat="1" ht="92.25" customHeight="1">
      <c r="B213" s="16">
        <v>49</v>
      </c>
      <c r="C213" s="16">
        <v>14</v>
      </c>
      <c r="D213" s="45" t="s">
        <v>1023</v>
      </c>
      <c r="E213" s="43" t="s">
        <v>1024</v>
      </c>
      <c r="F213" s="293" t="s">
        <v>1033</v>
      </c>
      <c r="G213" s="287" t="s">
        <v>1034</v>
      </c>
      <c r="H213" s="172" t="s">
        <v>77</v>
      </c>
      <c r="I213" s="200" t="s">
        <v>79</v>
      </c>
      <c r="J213" s="20"/>
      <c r="K213" s="44" t="s">
        <v>1025</v>
      </c>
      <c r="L213" s="45" t="s">
        <v>164</v>
      </c>
      <c r="M213" s="46" t="s">
        <v>1026</v>
      </c>
      <c r="N213" s="24">
        <f t="shared" si="11"/>
        <v>0</v>
      </c>
      <c r="O213" s="47">
        <v>0</v>
      </c>
      <c r="P213" s="48">
        <v>0</v>
      </c>
      <c r="Q213" s="46" t="s">
        <v>1027</v>
      </c>
      <c r="R213" s="46" t="s">
        <v>1028</v>
      </c>
      <c r="S213" s="139" t="s">
        <v>1029</v>
      </c>
      <c r="T213" s="171"/>
    </row>
    <row r="214" spans="1:20" s="159" customFormat="1" ht="92.25" customHeight="1">
      <c r="B214" s="16">
        <v>49</v>
      </c>
      <c r="C214" s="16">
        <v>15</v>
      </c>
      <c r="D214" s="45" t="s">
        <v>1023</v>
      </c>
      <c r="E214" s="43" t="s">
        <v>1024</v>
      </c>
      <c r="F214" s="293" t="s">
        <v>324</v>
      </c>
      <c r="G214" s="287" t="s">
        <v>1035</v>
      </c>
      <c r="H214" s="172" t="s">
        <v>77</v>
      </c>
      <c r="I214" s="200" t="s">
        <v>79</v>
      </c>
      <c r="J214" s="20"/>
      <c r="K214" s="44" t="s">
        <v>1025</v>
      </c>
      <c r="L214" s="45" t="s">
        <v>356</v>
      </c>
      <c r="M214" s="46" t="s">
        <v>1026</v>
      </c>
      <c r="N214" s="24">
        <f t="shared" si="11"/>
        <v>0</v>
      </c>
      <c r="O214" s="47">
        <v>0</v>
      </c>
      <c r="P214" s="48">
        <v>0</v>
      </c>
      <c r="Q214" s="46" t="s">
        <v>1027</v>
      </c>
      <c r="R214" s="46" t="s">
        <v>1028</v>
      </c>
      <c r="S214" s="139" t="s">
        <v>1029</v>
      </c>
      <c r="T214" s="171"/>
    </row>
    <row r="215" spans="1:20" ht="99.75" customHeight="1">
      <c r="B215" s="16">
        <v>49</v>
      </c>
      <c r="C215" s="16">
        <v>16</v>
      </c>
      <c r="D215" s="45" t="s">
        <v>1023</v>
      </c>
      <c r="E215" s="43" t="s">
        <v>1024</v>
      </c>
      <c r="F215" s="293" t="s">
        <v>562</v>
      </c>
      <c r="G215" s="287" t="s">
        <v>1036</v>
      </c>
      <c r="H215" s="172" t="s">
        <v>77</v>
      </c>
      <c r="I215" s="200" t="s">
        <v>79</v>
      </c>
      <c r="J215" s="20"/>
      <c r="K215" s="44" t="s">
        <v>1025</v>
      </c>
      <c r="L215" s="45" t="s">
        <v>365</v>
      </c>
      <c r="M215" s="46" t="s">
        <v>1026</v>
      </c>
      <c r="N215" s="24">
        <f t="shared" si="11"/>
        <v>0</v>
      </c>
      <c r="O215" s="47">
        <v>0</v>
      </c>
      <c r="P215" s="48">
        <v>0</v>
      </c>
      <c r="Q215" s="46" t="s">
        <v>1027</v>
      </c>
      <c r="R215" s="46" t="s">
        <v>1028</v>
      </c>
      <c r="S215" s="139" t="s">
        <v>1029</v>
      </c>
      <c r="T215" s="171"/>
    </row>
    <row r="216" spans="1:20" ht="99.75" customHeight="1">
      <c r="B216" s="16">
        <v>49</v>
      </c>
      <c r="C216" s="16">
        <v>17</v>
      </c>
      <c r="D216" s="45" t="s">
        <v>1023</v>
      </c>
      <c r="E216" s="43" t="s">
        <v>1024</v>
      </c>
      <c r="F216" s="293" t="s">
        <v>1037</v>
      </c>
      <c r="G216" s="287" t="s">
        <v>1038</v>
      </c>
      <c r="H216" s="172" t="s">
        <v>187</v>
      </c>
      <c r="I216" s="200" t="s">
        <v>79</v>
      </c>
      <c r="J216" s="20"/>
      <c r="K216" s="44" t="s">
        <v>1025</v>
      </c>
      <c r="L216" s="45" t="s">
        <v>280</v>
      </c>
      <c r="M216" s="46" t="s">
        <v>1026</v>
      </c>
      <c r="N216" s="24">
        <v>0</v>
      </c>
      <c r="O216" s="47">
        <v>0</v>
      </c>
      <c r="P216" s="48">
        <v>0</v>
      </c>
      <c r="Q216" s="46" t="s">
        <v>1027</v>
      </c>
      <c r="R216" s="46" t="s">
        <v>1028</v>
      </c>
      <c r="S216" s="139" t="s">
        <v>1039</v>
      </c>
      <c r="T216" s="171"/>
    </row>
    <row r="217" spans="1:20" s="1" customFormat="1" ht="99.75" customHeight="1">
      <c r="A217" s="15"/>
      <c r="B217" s="16">
        <v>49</v>
      </c>
      <c r="C217" s="16">
        <v>18</v>
      </c>
      <c r="D217" s="45" t="s">
        <v>1023</v>
      </c>
      <c r="E217" s="43" t="s">
        <v>1024</v>
      </c>
      <c r="F217" s="293" t="s">
        <v>87</v>
      </c>
      <c r="G217" s="287" t="s">
        <v>1040</v>
      </c>
      <c r="H217" s="172" t="s">
        <v>187</v>
      </c>
      <c r="I217" s="200" t="s">
        <v>79</v>
      </c>
      <c r="J217" s="20"/>
      <c r="K217" s="44" t="s">
        <v>1025</v>
      </c>
      <c r="L217" s="45" t="s">
        <v>333</v>
      </c>
      <c r="M217" s="46" t="s">
        <v>1026</v>
      </c>
      <c r="N217" s="24">
        <v>0</v>
      </c>
      <c r="O217" s="47">
        <v>0</v>
      </c>
      <c r="P217" s="48">
        <v>0</v>
      </c>
      <c r="Q217" s="46" t="s">
        <v>1027</v>
      </c>
      <c r="R217" s="46" t="s">
        <v>1028</v>
      </c>
      <c r="S217" s="139" t="s">
        <v>1039</v>
      </c>
      <c r="T217" s="171"/>
    </row>
    <row r="218" spans="1:20" s="1" customFormat="1" ht="120.75" customHeight="1">
      <c r="A218" s="15"/>
      <c r="B218" s="16">
        <v>49</v>
      </c>
      <c r="C218" s="16">
        <v>19</v>
      </c>
      <c r="D218" s="45" t="s">
        <v>1023</v>
      </c>
      <c r="E218" s="43" t="s">
        <v>1024</v>
      </c>
      <c r="F218" s="293" t="s">
        <v>87</v>
      </c>
      <c r="G218" s="287" t="s">
        <v>944</v>
      </c>
      <c r="H218" s="172" t="s">
        <v>187</v>
      </c>
      <c r="I218" s="200" t="s">
        <v>79</v>
      </c>
      <c r="J218" s="20"/>
      <c r="K218" s="44" t="s">
        <v>1025</v>
      </c>
      <c r="L218" s="45" t="s">
        <v>333</v>
      </c>
      <c r="M218" s="46" t="s">
        <v>1026</v>
      </c>
      <c r="N218" s="24">
        <v>0</v>
      </c>
      <c r="O218" s="47">
        <v>0</v>
      </c>
      <c r="P218" s="48">
        <v>0</v>
      </c>
      <c r="Q218" s="46" t="s">
        <v>1027</v>
      </c>
      <c r="R218" s="46" t="s">
        <v>1028</v>
      </c>
      <c r="S218" s="139" t="s">
        <v>1039</v>
      </c>
      <c r="T218" s="171"/>
    </row>
    <row r="219" spans="1:20" s="1" customFormat="1" ht="120.75" customHeight="1">
      <c r="A219" s="15"/>
      <c r="B219" s="16">
        <v>49</v>
      </c>
      <c r="C219" s="16">
        <v>20</v>
      </c>
      <c r="D219" s="45" t="s">
        <v>1023</v>
      </c>
      <c r="E219" s="43" t="s">
        <v>1024</v>
      </c>
      <c r="F219" s="293" t="s">
        <v>1032</v>
      </c>
      <c r="G219" s="287" t="s">
        <v>1041</v>
      </c>
      <c r="H219" s="172" t="s">
        <v>187</v>
      </c>
      <c r="I219" s="200" t="s">
        <v>79</v>
      </c>
      <c r="J219" s="20"/>
      <c r="K219" s="44" t="s">
        <v>1025</v>
      </c>
      <c r="L219" s="45" t="s">
        <v>333</v>
      </c>
      <c r="M219" s="46" t="s">
        <v>1026</v>
      </c>
      <c r="N219" s="24">
        <v>0</v>
      </c>
      <c r="O219" s="47">
        <v>0</v>
      </c>
      <c r="P219" s="48">
        <v>0</v>
      </c>
      <c r="Q219" s="46" t="s">
        <v>1027</v>
      </c>
      <c r="R219" s="46" t="s">
        <v>1028</v>
      </c>
      <c r="S219" s="139" t="s">
        <v>1039</v>
      </c>
      <c r="T219" s="171"/>
    </row>
    <row r="220" spans="1:20" s="1" customFormat="1" ht="120.75" customHeight="1">
      <c r="A220" s="15"/>
      <c r="B220" s="16">
        <v>49</v>
      </c>
      <c r="C220" s="16">
        <v>21</v>
      </c>
      <c r="D220" s="45" t="s">
        <v>1023</v>
      </c>
      <c r="E220" s="43" t="s">
        <v>1024</v>
      </c>
      <c r="F220" s="289" t="s">
        <v>1331</v>
      </c>
      <c r="G220" s="287" t="s">
        <v>313</v>
      </c>
      <c r="H220" s="172" t="s">
        <v>187</v>
      </c>
      <c r="I220" s="200" t="s">
        <v>79</v>
      </c>
      <c r="J220" s="20"/>
      <c r="K220" s="44" t="s">
        <v>1025</v>
      </c>
      <c r="L220" s="45" t="s">
        <v>333</v>
      </c>
      <c r="M220" s="46" t="s">
        <v>1026</v>
      </c>
      <c r="N220" s="24">
        <v>0</v>
      </c>
      <c r="O220" s="47">
        <v>0</v>
      </c>
      <c r="P220" s="48">
        <v>0</v>
      </c>
      <c r="Q220" s="46" t="s">
        <v>1027</v>
      </c>
      <c r="R220" s="46" t="s">
        <v>1028</v>
      </c>
      <c r="S220" s="139" t="s">
        <v>1039</v>
      </c>
      <c r="T220" s="171"/>
    </row>
    <row r="221" spans="1:20" s="1" customFormat="1" ht="120.75" customHeight="1">
      <c r="A221" s="15"/>
      <c r="B221" s="16">
        <v>49</v>
      </c>
      <c r="C221" s="16">
        <v>22</v>
      </c>
      <c r="D221" s="45" t="s">
        <v>1023</v>
      </c>
      <c r="E221" s="43" t="s">
        <v>1024</v>
      </c>
      <c r="F221" s="289" t="s">
        <v>1331</v>
      </c>
      <c r="G221" s="287" t="s">
        <v>307</v>
      </c>
      <c r="H221" s="172" t="s">
        <v>187</v>
      </c>
      <c r="I221" s="200" t="s">
        <v>79</v>
      </c>
      <c r="J221" s="20"/>
      <c r="K221" s="44" t="s">
        <v>1025</v>
      </c>
      <c r="L221" s="45" t="s">
        <v>373</v>
      </c>
      <c r="M221" s="46" t="s">
        <v>1026</v>
      </c>
      <c r="N221" s="24">
        <v>0</v>
      </c>
      <c r="O221" s="47">
        <v>0</v>
      </c>
      <c r="P221" s="48">
        <v>0</v>
      </c>
      <c r="Q221" s="46" t="s">
        <v>1027</v>
      </c>
      <c r="R221" s="46" t="s">
        <v>1028</v>
      </c>
      <c r="S221" s="139" t="s">
        <v>1039</v>
      </c>
      <c r="T221" s="171"/>
    </row>
    <row r="222" spans="1:20" s="1" customFormat="1" ht="120.75" customHeight="1">
      <c r="A222" s="15"/>
      <c r="B222" s="16">
        <v>49</v>
      </c>
      <c r="C222" s="16">
        <v>23</v>
      </c>
      <c r="D222" s="45" t="s">
        <v>1023</v>
      </c>
      <c r="E222" s="43" t="s">
        <v>1024</v>
      </c>
      <c r="F222" s="293" t="s">
        <v>317</v>
      </c>
      <c r="G222" s="287" t="s">
        <v>1042</v>
      </c>
      <c r="H222" s="172" t="s">
        <v>187</v>
      </c>
      <c r="I222" s="200" t="s">
        <v>79</v>
      </c>
      <c r="J222" s="20"/>
      <c r="K222" s="44" t="s">
        <v>1025</v>
      </c>
      <c r="L222" s="45" t="s">
        <v>373</v>
      </c>
      <c r="M222" s="46" t="s">
        <v>1026</v>
      </c>
      <c r="N222" s="24">
        <v>0</v>
      </c>
      <c r="O222" s="47">
        <v>0</v>
      </c>
      <c r="P222" s="48">
        <v>0</v>
      </c>
      <c r="Q222" s="46" t="s">
        <v>1027</v>
      </c>
      <c r="R222" s="46" t="s">
        <v>1028</v>
      </c>
      <c r="S222" s="139" t="s">
        <v>1039</v>
      </c>
      <c r="T222" s="171"/>
    </row>
    <row r="223" spans="1:20" s="1" customFormat="1" ht="120.75" customHeight="1">
      <c r="A223" s="15"/>
      <c r="B223" s="16">
        <v>49</v>
      </c>
      <c r="C223" s="16">
        <v>24</v>
      </c>
      <c r="D223" s="45" t="s">
        <v>1023</v>
      </c>
      <c r="E223" s="43" t="s">
        <v>1024</v>
      </c>
      <c r="F223" s="293" t="s">
        <v>1043</v>
      </c>
      <c r="G223" s="287" t="s">
        <v>1044</v>
      </c>
      <c r="H223" s="172" t="s">
        <v>76</v>
      </c>
      <c r="I223" s="200" t="s">
        <v>535</v>
      </c>
      <c r="J223" s="20"/>
      <c r="K223" s="44" t="s">
        <v>1025</v>
      </c>
      <c r="L223" s="45" t="s">
        <v>172</v>
      </c>
      <c r="M223" s="46" t="s">
        <v>1026</v>
      </c>
      <c r="N223" s="24">
        <v>0</v>
      </c>
      <c r="O223" s="47">
        <v>0</v>
      </c>
      <c r="P223" s="48">
        <v>0</v>
      </c>
      <c r="Q223" s="46" t="s">
        <v>1027</v>
      </c>
      <c r="R223" s="46" t="s">
        <v>1028</v>
      </c>
      <c r="S223" s="139" t="s">
        <v>1039</v>
      </c>
      <c r="T223" s="171"/>
    </row>
    <row r="224" spans="1:20" s="1" customFormat="1" ht="120.75" customHeight="1">
      <c r="A224" s="15"/>
      <c r="B224" s="16">
        <v>50</v>
      </c>
      <c r="C224" s="16">
        <v>1</v>
      </c>
      <c r="D224" s="17" t="s">
        <v>1045</v>
      </c>
      <c r="E224" s="17" t="s">
        <v>1046</v>
      </c>
      <c r="F224" s="289" t="s">
        <v>1331</v>
      </c>
      <c r="G224" s="286" t="s">
        <v>307</v>
      </c>
      <c r="H224" s="18" t="s">
        <v>77</v>
      </c>
      <c r="I224" s="200" t="s">
        <v>79</v>
      </c>
      <c r="J224" s="20"/>
      <c r="K224" s="34" t="s">
        <v>1047</v>
      </c>
      <c r="L224" s="22" t="s">
        <v>315</v>
      </c>
      <c r="M224" s="23" t="s">
        <v>1048</v>
      </c>
      <c r="N224" s="24">
        <f>O224+P224</f>
        <v>1</v>
      </c>
      <c r="O224" s="85">
        <v>0</v>
      </c>
      <c r="P224" s="86">
        <v>1</v>
      </c>
      <c r="Q224" s="23" t="s">
        <v>1049</v>
      </c>
      <c r="R224" s="153" t="s">
        <v>1050</v>
      </c>
      <c r="S224" s="38"/>
      <c r="T224" s="174"/>
    </row>
    <row r="225" spans="1:20" s="1" customFormat="1" ht="120.75" customHeight="1">
      <c r="A225" s="15"/>
      <c r="B225" s="16">
        <v>50</v>
      </c>
      <c r="C225" s="16">
        <v>2</v>
      </c>
      <c r="D225" s="17" t="s">
        <v>1045</v>
      </c>
      <c r="E225" s="17" t="s">
        <v>1051</v>
      </c>
      <c r="F225" s="286" t="s">
        <v>1033</v>
      </c>
      <c r="G225" s="286" t="s">
        <v>1052</v>
      </c>
      <c r="H225" s="18" t="s">
        <v>77</v>
      </c>
      <c r="I225" s="200" t="s">
        <v>79</v>
      </c>
      <c r="J225" s="20"/>
      <c r="K225" s="34" t="s">
        <v>1047</v>
      </c>
      <c r="L225" s="22" t="s">
        <v>1053</v>
      </c>
      <c r="M225" s="23" t="s">
        <v>1048</v>
      </c>
      <c r="N225" s="24">
        <f>O225+P225</f>
        <v>1</v>
      </c>
      <c r="O225" s="85">
        <v>0</v>
      </c>
      <c r="P225" s="86">
        <v>1</v>
      </c>
      <c r="Q225" s="23" t="s">
        <v>1054</v>
      </c>
      <c r="R225" s="153" t="s">
        <v>1055</v>
      </c>
      <c r="S225" s="38"/>
      <c r="T225" s="174"/>
    </row>
    <row r="226" spans="1:20" s="1" customFormat="1" ht="120.75" customHeight="1">
      <c r="A226" s="15"/>
      <c r="B226" s="16">
        <v>50</v>
      </c>
      <c r="C226" s="16">
        <v>3</v>
      </c>
      <c r="D226" s="17" t="s">
        <v>1045</v>
      </c>
      <c r="E226" s="17" t="s">
        <v>1056</v>
      </c>
      <c r="F226" s="286" t="s">
        <v>322</v>
      </c>
      <c r="G226" s="286" t="s">
        <v>1057</v>
      </c>
      <c r="H226" s="18" t="s">
        <v>77</v>
      </c>
      <c r="I226" s="200" t="s">
        <v>79</v>
      </c>
      <c r="J226" s="20"/>
      <c r="K226" s="34" t="s">
        <v>1047</v>
      </c>
      <c r="L226" s="22" t="s">
        <v>93</v>
      </c>
      <c r="M226" s="23" t="s">
        <v>1048</v>
      </c>
      <c r="N226" s="24">
        <f>O226+P226</f>
        <v>1</v>
      </c>
      <c r="O226" s="85">
        <v>0</v>
      </c>
      <c r="P226" s="86">
        <v>1</v>
      </c>
      <c r="Q226" s="23" t="s">
        <v>1058</v>
      </c>
      <c r="R226" s="153" t="s">
        <v>1059</v>
      </c>
      <c r="S226" s="38"/>
      <c r="T226" s="174"/>
    </row>
    <row r="227" spans="1:20" s="1" customFormat="1" ht="120.75" customHeight="1">
      <c r="A227" s="15"/>
      <c r="B227" s="16">
        <v>51</v>
      </c>
      <c r="C227" s="16">
        <v>1</v>
      </c>
      <c r="D227" s="17" t="s">
        <v>1061</v>
      </c>
      <c r="E227" s="17" t="s">
        <v>1062</v>
      </c>
      <c r="F227" s="286" t="s">
        <v>324</v>
      </c>
      <c r="G227" s="286" t="s">
        <v>1063</v>
      </c>
      <c r="H227" s="18" t="s">
        <v>77</v>
      </c>
      <c r="I227" s="200" t="s">
        <v>79</v>
      </c>
      <c r="J227" s="20"/>
      <c r="K227" s="21" t="s">
        <v>1064</v>
      </c>
      <c r="L227" s="17" t="s">
        <v>315</v>
      </c>
      <c r="M227" s="23" t="s">
        <v>1065</v>
      </c>
      <c r="N227" s="24">
        <f t="shared" ref="N227:N231" si="12">O227+P227</f>
        <v>1</v>
      </c>
      <c r="O227" s="25">
        <v>0</v>
      </c>
      <c r="P227" s="26">
        <v>1</v>
      </c>
      <c r="Q227" s="23" t="s">
        <v>1066</v>
      </c>
      <c r="R227" s="23" t="s">
        <v>1067</v>
      </c>
      <c r="S227" s="38"/>
      <c r="T227" s="83"/>
    </row>
    <row r="228" spans="1:20" s="1" customFormat="1" ht="120.75" customHeight="1">
      <c r="A228" s="15"/>
      <c r="B228" s="16">
        <v>51</v>
      </c>
      <c r="C228" s="16">
        <v>2</v>
      </c>
      <c r="D228" s="17" t="s">
        <v>1061</v>
      </c>
      <c r="E228" s="17" t="s">
        <v>1068</v>
      </c>
      <c r="F228" s="289" t="s">
        <v>1331</v>
      </c>
      <c r="G228" s="286" t="s">
        <v>314</v>
      </c>
      <c r="H228" s="18" t="s">
        <v>77</v>
      </c>
      <c r="I228" s="200" t="s">
        <v>79</v>
      </c>
      <c r="J228" s="20"/>
      <c r="K228" s="21" t="s">
        <v>1069</v>
      </c>
      <c r="L228" s="22" t="s">
        <v>80</v>
      </c>
      <c r="M228" s="23" t="s">
        <v>1065</v>
      </c>
      <c r="N228" s="24">
        <f t="shared" si="12"/>
        <v>1</v>
      </c>
      <c r="O228" s="25">
        <v>0</v>
      </c>
      <c r="P228" s="26">
        <v>1</v>
      </c>
      <c r="Q228" s="23" t="s">
        <v>1066</v>
      </c>
      <c r="R228" s="23" t="s">
        <v>1067</v>
      </c>
      <c r="S228" s="38"/>
      <c r="T228" s="83"/>
    </row>
    <row r="229" spans="1:20" s="1" customFormat="1" ht="120.75" customHeight="1">
      <c r="A229" s="15"/>
      <c r="B229" s="16">
        <v>51</v>
      </c>
      <c r="C229" s="16">
        <v>3</v>
      </c>
      <c r="D229" s="17" t="s">
        <v>1061</v>
      </c>
      <c r="E229" s="17" t="s">
        <v>1070</v>
      </c>
      <c r="F229" s="286" t="s">
        <v>73</v>
      </c>
      <c r="G229" s="286" t="s">
        <v>75</v>
      </c>
      <c r="H229" s="18" t="s">
        <v>77</v>
      </c>
      <c r="I229" s="200" t="s">
        <v>79</v>
      </c>
      <c r="J229" s="20"/>
      <c r="K229" s="21" t="s">
        <v>1071</v>
      </c>
      <c r="L229" s="22" t="s">
        <v>80</v>
      </c>
      <c r="M229" s="23" t="s">
        <v>1065</v>
      </c>
      <c r="N229" s="24">
        <f t="shared" si="12"/>
        <v>1</v>
      </c>
      <c r="O229" s="25">
        <v>0</v>
      </c>
      <c r="P229" s="26">
        <v>1</v>
      </c>
      <c r="Q229" s="23" t="s">
        <v>1066</v>
      </c>
      <c r="R229" s="23" t="s">
        <v>1067</v>
      </c>
      <c r="S229" s="38"/>
      <c r="T229" s="83"/>
    </row>
    <row r="230" spans="1:20" s="1" customFormat="1" ht="120.75" customHeight="1">
      <c r="A230" s="15"/>
      <c r="B230" s="16">
        <v>51</v>
      </c>
      <c r="C230" s="16">
        <v>4</v>
      </c>
      <c r="D230" s="17" t="s">
        <v>1061</v>
      </c>
      <c r="E230" s="17" t="s">
        <v>1072</v>
      </c>
      <c r="F230" s="286" t="s">
        <v>327</v>
      </c>
      <c r="G230" s="286" t="s">
        <v>713</v>
      </c>
      <c r="H230" s="18" t="s">
        <v>77</v>
      </c>
      <c r="I230" s="200" t="s">
        <v>79</v>
      </c>
      <c r="J230" s="20"/>
      <c r="K230" s="21" t="s">
        <v>1073</v>
      </c>
      <c r="L230" s="17" t="s">
        <v>696</v>
      </c>
      <c r="M230" s="23" t="s">
        <v>1065</v>
      </c>
      <c r="N230" s="24">
        <f t="shared" si="12"/>
        <v>1</v>
      </c>
      <c r="O230" s="25">
        <v>0</v>
      </c>
      <c r="P230" s="26">
        <v>1</v>
      </c>
      <c r="Q230" s="23" t="s">
        <v>1066</v>
      </c>
      <c r="R230" s="23" t="s">
        <v>1067</v>
      </c>
      <c r="S230" s="38"/>
      <c r="T230" s="83"/>
    </row>
    <row r="231" spans="1:20" s="1" customFormat="1" ht="60" customHeight="1">
      <c r="A231" s="15"/>
      <c r="B231" s="16">
        <v>51</v>
      </c>
      <c r="C231" s="16">
        <v>5</v>
      </c>
      <c r="D231" s="17" t="s">
        <v>1061</v>
      </c>
      <c r="E231" s="17" t="s">
        <v>1074</v>
      </c>
      <c r="F231" s="286" t="s">
        <v>1330</v>
      </c>
      <c r="G231" s="286" t="s">
        <v>1075</v>
      </c>
      <c r="H231" s="18" t="s">
        <v>77</v>
      </c>
      <c r="I231" s="200" t="s">
        <v>79</v>
      </c>
      <c r="J231" s="20"/>
      <c r="K231" s="21" t="s">
        <v>1076</v>
      </c>
      <c r="L231" s="17" t="s">
        <v>601</v>
      </c>
      <c r="M231" s="23" t="s">
        <v>1065</v>
      </c>
      <c r="N231" s="24">
        <f t="shared" si="12"/>
        <v>1</v>
      </c>
      <c r="O231" s="25">
        <v>0</v>
      </c>
      <c r="P231" s="26">
        <v>1</v>
      </c>
      <c r="Q231" s="23" t="s">
        <v>1066</v>
      </c>
      <c r="R231" s="23" t="s">
        <v>1067</v>
      </c>
      <c r="S231" s="38"/>
      <c r="T231" s="83"/>
    </row>
    <row r="232" spans="1:20" s="1" customFormat="1" ht="97.5" customHeight="1">
      <c r="A232" s="15"/>
      <c r="B232" s="16">
        <v>51</v>
      </c>
      <c r="C232" s="16">
        <v>6</v>
      </c>
      <c r="D232" s="17" t="s">
        <v>1060</v>
      </c>
      <c r="E232" s="17" t="s">
        <v>1077</v>
      </c>
      <c r="F232" s="289" t="s">
        <v>1331</v>
      </c>
      <c r="G232" s="286" t="s">
        <v>307</v>
      </c>
      <c r="H232" s="18" t="s">
        <v>187</v>
      </c>
      <c r="I232" s="200" t="s">
        <v>79</v>
      </c>
      <c r="J232" s="20"/>
      <c r="K232" s="21" t="s">
        <v>1069</v>
      </c>
      <c r="L232" s="17" t="s">
        <v>231</v>
      </c>
      <c r="M232" s="23" t="s">
        <v>1065</v>
      </c>
      <c r="N232" s="24">
        <v>1</v>
      </c>
      <c r="O232" s="25">
        <v>0</v>
      </c>
      <c r="P232" s="26">
        <v>1</v>
      </c>
      <c r="Q232" s="23" t="s">
        <v>1066</v>
      </c>
      <c r="R232" s="23" t="s">
        <v>1067</v>
      </c>
      <c r="S232" s="38"/>
      <c r="T232" s="83"/>
    </row>
    <row r="233" spans="1:20" ht="120.6" customHeight="1">
      <c r="B233" s="16">
        <v>52</v>
      </c>
      <c r="C233" s="16">
        <v>1</v>
      </c>
      <c r="D233" s="17" t="s">
        <v>1078</v>
      </c>
      <c r="E233" s="17" t="s">
        <v>1079</v>
      </c>
      <c r="F233" s="286" t="s">
        <v>142</v>
      </c>
      <c r="G233" s="286" t="s">
        <v>48</v>
      </c>
      <c r="H233" s="18" t="s">
        <v>26</v>
      </c>
      <c r="I233" s="19" t="s">
        <v>1080</v>
      </c>
      <c r="J233" s="20"/>
      <c r="K233" s="21"/>
      <c r="L233" s="22" t="s">
        <v>389</v>
      </c>
      <c r="M233" s="23" t="s">
        <v>1081</v>
      </c>
      <c r="N233" s="24">
        <f>O233+P233</f>
        <v>2</v>
      </c>
      <c r="O233" s="85">
        <v>1</v>
      </c>
      <c r="P233" s="86">
        <v>1</v>
      </c>
      <c r="Q233" s="23" t="s">
        <v>1082</v>
      </c>
      <c r="R233" s="23" t="s">
        <v>1083</v>
      </c>
      <c r="S233" s="28" t="s">
        <v>1084</v>
      </c>
      <c r="T233" s="174" t="s">
        <v>1085</v>
      </c>
    </row>
    <row r="234" spans="1:20" ht="140.25" customHeight="1">
      <c r="B234" s="64">
        <v>53</v>
      </c>
      <c r="C234" s="217">
        <v>1</v>
      </c>
      <c r="D234" s="43" t="s">
        <v>1086</v>
      </c>
      <c r="E234" s="43" t="s">
        <v>1087</v>
      </c>
      <c r="F234" s="287" t="s">
        <v>21</v>
      </c>
      <c r="G234" s="287" t="s">
        <v>23</v>
      </c>
      <c r="H234" s="25" t="s">
        <v>76</v>
      </c>
      <c r="I234" s="200" t="s">
        <v>79</v>
      </c>
      <c r="J234" s="25"/>
      <c r="K234" s="138" t="s">
        <v>1088</v>
      </c>
      <c r="L234" s="45" t="s">
        <v>89</v>
      </c>
      <c r="M234" s="218" t="s">
        <v>1089</v>
      </c>
      <c r="N234" s="24">
        <f>O234+P234</f>
        <v>0</v>
      </c>
      <c r="O234" s="47">
        <v>0</v>
      </c>
      <c r="P234" s="48">
        <v>0</v>
      </c>
      <c r="Q234" s="46" t="s">
        <v>1090</v>
      </c>
      <c r="R234" s="46" t="s">
        <v>1091</v>
      </c>
      <c r="S234" s="156"/>
      <c r="T234" s="171"/>
    </row>
    <row r="235" spans="1:20" ht="132.75" customHeight="1">
      <c r="B235" s="16">
        <v>54</v>
      </c>
      <c r="C235" s="16">
        <v>1</v>
      </c>
      <c r="D235" s="17" t="s">
        <v>1092</v>
      </c>
      <c r="E235" s="17" t="s">
        <v>1093</v>
      </c>
      <c r="F235" s="289" t="s">
        <v>1331</v>
      </c>
      <c r="G235" s="286" t="s">
        <v>593</v>
      </c>
      <c r="H235" s="18" t="s">
        <v>25</v>
      </c>
      <c r="I235" s="19" t="s">
        <v>37</v>
      </c>
      <c r="J235" s="20"/>
      <c r="K235" s="34"/>
      <c r="L235" s="22" t="s">
        <v>61</v>
      </c>
      <c r="M235" s="23" t="s">
        <v>1094</v>
      </c>
      <c r="N235" s="24">
        <f t="shared" ref="N235:N239" si="13">O235+P235</f>
        <v>2</v>
      </c>
      <c r="O235" s="85">
        <v>1</v>
      </c>
      <c r="P235" s="86">
        <v>1</v>
      </c>
      <c r="Q235" s="23" t="s">
        <v>1095</v>
      </c>
      <c r="R235" s="23" t="s">
        <v>1096</v>
      </c>
      <c r="S235" s="28" t="s">
        <v>1097</v>
      </c>
      <c r="T235" s="23" t="s">
        <v>1098</v>
      </c>
    </row>
    <row r="236" spans="1:20" ht="125.25" customHeight="1">
      <c r="B236" s="16">
        <v>54</v>
      </c>
      <c r="C236" s="16">
        <v>2</v>
      </c>
      <c r="D236" s="17" t="s">
        <v>1099</v>
      </c>
      <c r="E236" s="17" t="s">
        <v>1100</v>
      </c>
      <c r="F236" s="286" t="s">
        <v>142</v>
      </c>
      <c r="G236" s="286" t="s">
        <v>1101</v>
      </c>
      <c r="H236" s="18" t="s">
        <v>26</v>
      </c>
      <c r="I236" s="19" t="s">
        <v>38</v>
      </c>
      <c r="J236" s="20"/>
      <c r="K236" s="21"/>
      <c r="L236" s="22" t="s">
        <v>573</v>
      </c>
      <c r="M236" s="23" t="s">
        <v>1102</v>
      </c>
      <c r="N236" s="24">
        <f t="shared" si="13"/>
        <v>3</v>
      </c>
      <c r="O236" s="85">
        <v>1</v>
      </c>
      <c r="P236" s="86">
        <v>2</v>
      </c>
      <c r="Q236" s="23" t="s">
        <v>1103</v>
      </c>
      <c r="R236" s="23" t="s">
        <v>1104</v>
      </c>
      <c r="S236" s="30" t="s">
        <v>1105</v>
      </c>
      <c r="T236" s="23"/>
    </row>
    <row r="237" spans="1:20" ht="108" customHeight="1">
      <c r="A237" s="219"/>
      <c r="B237" s="16">
        <v>54</v>
      </c>
      <c r="C237" s="16">
        <v>3</v>
      </c>
      <c r="D237" s="17" t="s">
        <v>1092</v>
      </c>
      <c r="E237" s="17" t="s">
        <v>1106</v>
      </c>
      <c r="F237" s="286" t="s">
        <v>142</v>
      </c>
      <c r="G237" s="286" t="s">
        <v>48</v>
      </c>
      <c r="H237" s="18" t="s">
        <v>26</v>
      </c>
      <c r="I237" s="19" t="s">
        <v>38</v>
      </c>
      <c r="J237" s="20"/>
      <c r="K237" s="21"/>
      <c r="L237" s="22" t="s">
        <v>315</v>
      </c>
      <c r="M237" s="23" t="s">
        <v>1102</v>
      </c>
      <c r="N237" s="24">
        <f t="shared" si="13"/>
        <v>3</v>
      </c>
      <c r="O237" s="85">
        <v>1</v>
      </c>
      <c r="P237" s="86">
        <v>2</v>
      </c>
      <c r="Q237" s="88" t="s">
        <v>1107</v>
      </c>
      <c r="R237" s="23" t="s">
        <v>1108</v>
      </c>
      <c r="S237" s="30" t="s">
        <v>1109</v>
      </c>
      <c r="T237" s="132"/>
    </row>
    <row r="238" spans="1:20" ht="60" customHeight="1">
      <c r="B238" s="16">
        <v>54</v>
      </c>
      <c r="C238" s="64">
        <v>4</v>
      </c>
      <c r="D238" s="43" t="s">
        <v>1110</v>
      </c>
      <c r="E238" s="43" t="s">
        <v>1111</v>
      </c>
      <c r="F238" s="287" t="s">
        <v>380</v>
      </c>
      <c r="G238" s="287" t="s">
        <v>380</v>
      </c>
      <c r="H238" s="172" t="s">
        <v>187</v>
      </c>
      <c r="I238" s="200" t="s">
        <v>79</v>
      </c>
      <c r="J238" s="20"/>
      <c r="K238" s="21" t="s">
        <v>1112</v>
      </c>
      <c r="L238" s="45" t="s">
        <v>340</v>
      </c>
      <c r="M238" s="46" t="s">
        <v>1113</v>
      </c>
      <c r="N238" s="24">
        <f t="shared" si="13"/>
        <v>0</v>
      </c>
      <c r="O238" s="47">
        <v>0</v>
      </c>
      <c r="P238" s="48">
        <v>0</v>
      </c>
      <c r="Q238" s="220" t="s">
        <v>1114</v>
      </c>
      <c r="R238" s="46" t="s">
        <v>1115</v>
      </c>
      <c r="S238" s="70"/>
      <c r="T238" s="221"/>
    </row>
    <row r="239" spans="1:20" ht="60" customHeight="1">
      <c r="B239" s="16">
        <v>54</v>
      </c>
      <c r="C239" s="64">
        <v>5</v>
      </c>
      <c r="D239" s="43" t="s">
        <v>1110</v>
      </c>
      <c r="E239" s="43" t="s">
        <v>1116</v>
      </c>
      <c r="F239" s="287" t="s">
        <v>1037</v>
      </c>
      <c r="G239" s="287" t="s">
        <v>672</v>
      </c>
      <c r="H239" s="172" t="s">
        <v>187</v>
      </c>
      <c r="I239" s="200" t="s">
        <v>79</v>
      </c>
      <c r="J239" s="20"/>
      <c r="K239" s="21" t="s">
        <v>1117</v>
      </c>
      <c r="L239" s="45" t="s">
        <v>373</v>
      </c>
      <c r="M239" s="46" t="s">
        <v>1118</v>
      </c>
      <c r="N239" s="24">
        <f t="shared" si="13"/>
        <v>3</v>
      </c>
      <c r="O239" s="47">
        <v>0</v>
      </c>
      <c r="P239" s="48">
        <v>3</v>
      </c>
      <c r="Q239" s="220" t="s">
        <v>1119</v>
      </c>
      <c r="R239" s="46" t="s">
        <v>1120</v>
      </c>
      <c r="S239" s="139" t="s">
        <v>1121</v>
      </c>
      <c r="T239" s="221"/>
    </row>
    <row r="240" spans="1:20" ht="126.6" customHeight="1">
      <c r="B240" s="16">
        <v>55</v>
      </c>
      <c r="C240" s="16">
        <v>1</v>
      </c>
      <c r="D240" s="17" t="s">
        <v>1122</v>
      </c>
      <c r="E240" s="17" t="s">
        <v>1123</v>
      </c>
      <c r="F240" s="286" t="s">
        <v>142</v>
      </c>
      <c r="G240" s="286" t="s">
        <v>92</v>
      </c>
      <c r="H240" s="18" t="s">
        <v>26</v>
      </c>
      <c r="I240" s="19" t="s">
        <v>38</v>
      </c>
      <c r="J240" s="20"/>
      <c r="K240" s="21"/>
      <c r="L240" s="22" t="s">
        <v>1124</v>
      </c>
      <c r="M240" s="23" t="s">
        <v>1125</v>
      </c>
      <c r="N240" s="24">
        <f>O240+P240</f>
        <v>4</v>
      </c>
      <c r="O240" s="85">
        <v>2</v>
      </c>
      <c r="P240" s="86">
        <v>2</v>
      </c>
      <c r="Q240" s="88" t="s">
        <v>1126</v>
      </c>
      <c r="R240" s="23" t="s">
        <v>1127</v>
      </c>
      <c r="S240" s="28" t="s">
        <v>1128</v>
      </c>
      <c r="T240" s="83" t="s">
        <v>1129</v>
      </c>
    </row>
    <row r="241" spans="1:20" ht="142.80000000000001" customHeight="1">
      <c r="B241" s="16">
        <v>55</v>
      </c>
      <c r="C241" s="16">
        <v>2</v>
      </c>
      <c r="D241" s="17" t="s">
        <v>1122</v>
      </c>
      <c r="E241" s="43" t="s">
        <v>1130</v>
      </c>
      <c r="F241" s="287" t="s">
        <v>104</v>
      </c>
      <c r="G241" s="287" t="s">
        <v>1131</v>
      </c>
      <c r="H241" s="18" t="s">
        <v>76</v>
      </c>
      <c r="I241" s="200" t="s">
        <v>79</v>
      </c>
      <c r="J241" s="20"/>
      <c r="K241" s="138" t="s">
        <v>1132</v>
      </c>
      <c r="L241" s="45" t="s">
        <v>163</v>
      </c>
      <c r="M241" s="218" t="s">
        <v>1133</v>
      </c>
      <c r="N241" s="24">
        <f t="shared" ref="N241:N242" si="14">O241+P241</f>
        <v>0</v>
      </c>
      <c r="O241" s="47">
        <v>0</v>
      </c>
      <c r="P241" s="48">
        <v>0</v>
      </c>
      <c r="Q241" s="46" t="s">
        <v>1134</v>
      </c>
      <c r="R241" s="46" t="s">
        <v>1135</v>
      </c>
      <c r="S241" s="222"/>
      <c r="T241" s="171"/>
    </row>
    <row r="242" spans="1:20" s="31" customFormat="1" ht="131.4" customHeight="1">
      <c r="B242" s="16">
        <v>55</v>
      </c>
      <c r="C242" s="16">
        <v>3</v>
      </c>
      <c r="D242" s="17" t="s">
        <v>1122</v>
      </c>
      <c r="E242" s="43" t="s">
        <v>1136</v>
      </c>
      <c r="F242" s="287" t="s">
        <v>1137</v>
      </c>
      <c r="G242" s="287" t="s">
        <v>1138</v>
      </c>
      <c r="H242" s="18" t="s">
        <v>76</v>
      </c>
      <c r="I242" s="200" t="s">
        <v>79</v>
      </c>
      <c r="J242" s="20"/>
      <c r="K242" s="138" t="s">
        <v>1139</v>
      </c>
      <c r="L242" s="45" t="s">
        <v>60</v>
      </c>
      <c r="M242" s="218" t="s">
        <v>1133</v>
      </c>
      <c r="N242" s="24">
        <f t="shared" si="14"/>
        <v>0</v>
      </c>
      <c r="O242" s="47">
        <v>0</v>
      </c>
      <c r="P242" s="48">
        <v>0</v>
      </c>
      <c r="Q242" s="46" t="s">
        <v>1140</v>
      </c>
      <c r="R242" s="46" t="s">
        <v>1135</v>
      </c>
      <c r="S242" s="156"/>
      <c r="T242" s="171"/>
    </row>
    <row r="243" spans="1:20" s="224" customFormat="1" ht="111.6" customHeight="1">
      <c r="A243" s="15"/>
      <c r="B243" s="160">
        <v>56</v>
      </c>
      <c r="C243" s="160">
        <v>1</v>
      </c>
      <c r="D243" s="17" t="s">
        <v>1141</v>
      </c>
      <c r="E243" s="17" t="s">
        <v>1142</v>
      </c>
      <c r="F243" s="286" t="s">
        <v>22</v>
      </c>
      <c r="G243" s="286" t="s">
        <v>1143</v>
      </c>
      <c r="H243" s="18" t="s">
        <v>114</v>
      </c>
      <c r="I243" s="19" t="s">
        <v>38</v>
      </c>
      <c r="J243" s="88"/>
      <c r="K243" s="34"/>
      <c r="L243" s="22" t="s">
        <v>755</v>
      </c>
      <c r="M243" s="23" t="s">
        <v>430</v>
      </c>
      <c r="N243" s="24">
        <v>1</v>
      </c>
      <c r="O243" s="85">
        <v>1</v>
      </c>
      <c r="P243" s="86">
        <v>0</v>
      </c>
      <c r="Q243" s="23" t="s">
        <v>1144</v>
      </c>
      <c r="R243" s="23" t="s">
        <v>1145</v>
      </c>
      <c r="S243" s="135"/>
      <c r="T243" s="23" t="s">
        <v>1146</v>
      </c>
    </row>
    <row r="244" spans="1:20" s="224" customFormat="1" ht="69.900000000000006" customHeight="1">
      <c r="A244" s="15"/>
      <c r="B244" s="160">
        <v>56</v>
      </c>
      <c r="C244" s="160">
        <v>2</v>
      </c>
      <c r="D244" s="17" t="s">
        <v>1141</v>
      </c>
      <c r="E244" s="17" t="s">
        <v>1147</v>
      </c>
      <c r="F244" s="286" t="s">
        <v>22</v>
      </c>
      <c r="G244" s="286" t="s">
        <v>1143</v>
      </c>
      <c r="H244" s="18" t="s">
        <v>49</v>
      </c>
      <c r="I244" s="19" t="s">
        <v>1148</v>
      </c>
      <c r="J244" s="88"/>
      <c r="K244" s="34"/>
      <c r="L244" s="22" t="s">
        <v>1149</v>
      </c>
      <c r="M244" s="23" t="s">
        <v>1150</v>
      </c>
      <c r="N244" s="24">
        <v>1</v>
      </c>
      <c r="O244" s="85">
        <v>1</v>
      </c>
      <c r="P244" s="86">
        <v>0</v>
      </c>
      <c r="Q244" s="23" t="s">
        <v>1151</v>
      </c>
      <c r="R244" s="23" t="s">
        <v>1152</v>
      </c>
      <c r="S244" s="38"/>
      <c r="T244" s="23"/>
    </row>
    <row r="245" spans="1:20" s="224" customFormat="1" ht="69.900000000000006" customHeight="1">
      <c r="A245" s="15"/>
      <c r="B245" s="160">
        <v>56</v>
      </c>
      <c r="C245" s="160">
        <v>3</v>
      </c>
      <c r="D245" s="17" t="s">
        <v>1153</v>
      </c>
      <c r="E245" s="17" t="s">
        <v>1154</v>
      </c>
      <c r="F245" s="286" t="s">
        <v>1155</v>
      </c>
      <c r="G245" s="286" t="s">
        <v>1156</v>
      </c>
      <c r="H245" s="18" t="s">
        <v>49</v>
      </c>
      <c r="I245" s="19" t="s">
        <v>1157</v>
      </c>
      <c r="J245" s="88"/>
      <c r="K245" s="34"/>
      <c r="L245" s="22" t="s">
        <v>752</v>
      </c>
      <c r="M245" s="23" t="s">
        <v>1158</v>
      </c>
      <c r="N245" s="24">
        <v>1</v>
      </c>
      <c r="O245" s="85">
        <v>1</v>
      </c>
      <c r="P245" s="86">
        <v>0</v>
      </c>
      <c r="Q245" s="23" t="s">
        <v>1159</v>
      </c>
      <c r="R245" s="23" t="s">
        <v>1160</v>
      </c>
      <c r="S245" s="38"/>
      <c r="T245" s="23" t="s">
        <v>1161</v>
      </c>
    </row>
    <row r="246" spans="1:20" s="224" customFormat="1" ht="69.900000000000006" customHeight="1">
      <c r="A246" s="15"/>
      <c r="B246" s="160">
        <v>56</v>
      </c>
      <c r="C246" s="160">
        <v>4</v>
      </c>
      <c r="D246" s="17" t="s">
        <v>1153</v>
      </c>
      <c r="E246" s="17" t="s">
        <v>1162</v>
      </c>
      <c r="F246" s="286" t="s">
        <v>87</v>
      </c>
      <c r="G246" s="286" t="s">
        <v>1163</v>
      </c>
      <c r="H246" s="18" t="s">
        <v>49</v>
      </c>
      <c r="I246" s="19" t="s">
        <v>1164</v>
      </c>
      <c r="J246" s="88"/>
      <c r="K246" s="34"/>
      <c r="L246" s="22" t="s">
        <v>734</v>
      </c>
      <c r="M246" s="23" t="s">
        <v>1165</v>
      </c>
      <c r="N246" s="24">
        <v>1</v>
      </c>
      <c r="O246" s="85">
        <v>1</v>
      </c>
      <c r="P246" s="86">
        <v>0</v>
      </c>
      <c r="Q246" s="23" t="s">
        <v>1166</v>
      </c>
      <c r="R246" s="23" t="s">
        <v>1167</v>
      </c>
      <c r="S246" s="38"/>
      <c r="T246" s="23"/>
    </row>
    <row r="247" spans="1:20" s="224" customFormat="1" ht="69.900000000000006" customHeight="1">
      <c r="B247" s="16">
        <v>57</v>
      </c>
      <c r="C247" s="16">
        <v>1</v>
      </c>
      <c r="D247" s="22" t="s">
        <v>1168</v>
      </c>
      <c r="E247" s="17" t="s">
        <v>1169</v>
      </c>
      <c r="F247" s="295" t="s">
        <v>142</v>
      </c>
      <c r="G247" s="286" t="s">
        <v>48</v>
      </c>
      <c r="H247" s="225" t="s">
        <v>26</v>
      </c>
      <c r="I247" s="19" t="s">
        <v>1170</v>
      </c>
      <c r="J247" s="88"/>
      <c r="K247" s="34"/>
      <c r="L247" s="22" t="s">
        <v>331</v>
      </c>
      <c r="M247" s="23" t="s">
        <v>1171</v>
      </c>
      <c r="N247" s="24">
        <f t="shared" ref="N247:N248" si="15">O247+P247</f>
        <v>1</v>
      </c>
      <c r="O247" s="85">
        <v>1</v>
      </c>
      <c r="P247" s="86">
        <v>0</v>
      </c>
      <c r="Q247" s="23" t="s">
        <v>1172</v>
      </c>
      <c r="R247" s="23" t="s">
        <v>1173</v>
      </c>
      <c r="S247" s="30" t="s">
        <v>1174</v>
      </c>
      <c r="T247" s="226"/>
    </row>
    <row r="248" spans="1:20" s="224" customFormat="1" ht="76.5" customHeight="1">
      <c r="B248" s="16">
        <v>58</v>
      </c>
      <c r="C248" s="183">
        <v>1</v>
      </c>
      <c r="D248" s="43" t="s">
        <v>1175</v>
      </c>
      <c r="E248" s="43" t="s">
        <v>86</v>
      </c>
      <c r="F248" s="286" t="s">
        <v>73</v>
      </c>
      <c r="G248" s="286" t="s">
        <v>75</v>
      </c>
      <c r="H248" s="18" t="s">
        <v>77</v>
      </c>
      <c r="I248" s="200" t="s">
        <v>79</v>
      </c>
      <c r="J248" s="20"/>
      <c r="K248" s="21" t="s">
        <v>1176</v>
      </c>
      <c r="L248" s="22" t="s">
        <v>252</v>
      </c>
      <c r="M248" s="23" t="s">
        <v>1177</v>
      </c>
      <c r="N248" s="24">
        <f t="shared" si="15"/>
        <v>0</v>
      </c>
      <c r="O248" s="25">
        <v>0</v>
      </c>
      <c r="P248" s="26">
        <v>0</v>
      </c>
      <c r="Q248" s="23" t="s">
        <v>81</v>
      </c>
      <c r="R248" s="23" t="s">
        <v>82</v>
      </c>
      <c r="S248" s="38"/>
      <c r="T248" s="83"/>
    </row>
    <row r="249" spans="1:20" s="224" customFormat="1" ht="102.75" customHeight="1">
      <c r="B249" s="16">
        <v>58</v>
      </c>
      <c r="C249" s="183">
        <v>2</v>
      </c>
      <c r="D249" s="43" t="s">
        <v>1175</v>
      </c>
      <c r="E249" s="43" t="s">
        <v>86</v>
      </c>
      <c r="F249" s="286" t="s">
        <v>87</v>
      </c>
      <c r="G249" s="286" t="s">
        <v>413</v>
      </c>
      <c r="H249" s="18" t="s">
        <v>77</v>
      </c>
      <c r="I249" s="200" t="s">
        <v>79</v>
      </c>
      <c r="J249" s="20"/>
      <c r="K249" s="21" t="s">
        <v>1178</v>
      </c>
      <c r="L249" s="22" t="s">
        <v>163</v>
      </c>
      <c r="M249" s="23" t="s">
        <v>1179</v>
      </c>
      <c r="N249" s="24">
        <f>O249+P249</f>
        <v>0</v>
      </c>
      <c r="O249" s="25">
        <v>0</v>
      </c>
      <c r="P249" s="26">
        <v>0</v>
      </c>
      <c r="Q249" s="23" t="s">
        <v>81</v>
      </c>
      <c r="R249" s="23" t="s">
        <v>82</v>
      </c>
      <c r="S249" s="38"/>
      <c r="T249" s="83"/>
    </row>
    <row r="250" spans="1:20" s="31" customFormat="1" ht="71.25" customHeight="1">
      <c r="B250" s="16">
        <v>59</v>
      </c>
      <c r="C250" s="137">
        <v>1</v>
      </c>
      <c r="D250" s="45" t="s">
        <v>1180</v>
      </c>
      <c r="E250" s="43" t="s">
        <v>1181</v>
      </c>
      <c r="F250" s="287" t="s">
        <v>56</v>
      </c>
      <c r="G250" s="287" t="s">
        <v>56</v>
      </c>
      <c r="H250" s="18" t="s">
        <v>77</v>
      </c>
      <c r="I250" s="200" t="s">
        <v>79</v>
      </c>
      <c r="J250" s="220"/>
      <c r="K250" s="34" t="s">
        <v>1182</v>
      </c>
      <c r="L250" s="22" t="s">
        <v>333</v>
      </c>
      <c r="M250" s="46" t="s">
        <v>1183</v>
      </c>
      <c r="N250" s="24">
        <v>3</v>
      </c>
      <c r="O250" s="47">
        <v>0</v>
      </c>
      <c r="P250" s="48">
        <v>3</v>
      </c>
      <c r="Q250" s="46" t="s">
        <v>1184</v>
      </c>
      <c r="R250" s="46" t="s">
        <v>1185</v>
      </c>
      <c r="S250" s="70" t="s">
        <v>1186</v>
      </c>
      <c r="T250" s="227"/>
    </row>
    <row r="251" spans="1:20" s="31" customFormat="1" ht="76.5" customHeight="1">
      <c r="B251" s="16">
        <v>60</v>
      </c>
      <c r="C251" s="183">
        <v>1</v>
      </c>
      <c r="D251" s="43" t="s">
        <v>1187</v>
      </c>
      <c r="E251" s="43" t="s">
        <v>1188</v>
      </c>
      <c r="F251" s="289" t="s">
        <v>1331</v>
      </c>
      <c r="G251" s="287" t="s">
        <v>1189</v>
      </c>
      <c r="H251" s="25" t="s">
        <v>76</v>
      </c>
      <c r="I251" s="138" t="s">
        <v>1190</v>
      </c>
      <c r="J251" s="25"/>
      <c r="K251" s="44"/>
      <c r="L251" s="45" t="s">
        <v>99</v>
      </c>
      <c r="M251" s="46" t="s">
        <v>1191</v>
      </c>
      <c r="N251" s="24">
        <f t="shared" ref="N251" si="16">O251+P251</f>
        <v>1</v>
      </c>
      <c r="O251" s="47">
        <v>0</v>
      </c>
      <c r="P251" s="48">
        <v>1</v>
      </c>
      <c r="Q251" s="46" t="s">
        <v>1192</v>
      </c>
      <c r="R251" s="46" t="s">
        <v>1193</v>
      </c>
      <c r="S251" s="156"/>
      <c r="T251" s="43"/>
    </row>
    <row r="252" spans="1:20" ht="114.75" customHeight="1">
      <c r="B252" s="16">
        <v>61</v>
      </c>
      <c r="C252" s="16">
        <v>1</v>
      </c>
      <c r="D252" s="17" t="s">
        <v>1194</v>
      </c>
      <c r="E252" s="17" t="s">
        <v>1195</v>
      </c>
      <c r="F252" s="286" t="s">
        <v>322</v>
      </c>
      <c r="G252" s="286" t="s">
        <v>1196</v>
      </c>
      <c r="H252" s="18" t="s">
        <v>77</v>
      </c>
      <c r="I252" s="19" t="s">
        <v>79</v>
      </c>
      <c r="J252" s="88"/>
      <c r="K252" s="34" t="s">
        <v>1197</v>
      </c>
      <c r="L252" s="22" t="s">
        <v>1198</v>
      </c>
      <c r="M252" s="23" t="s">
        <v>390</v>
      </c>
      <c r="N252" s="24">
        <v>1</v>
      </c>
      <c r="O252" s="85">
        <v>0</v>
      </c>
      <c r="P252" s="86">
        <v>1</v>
      </c>
      <c r="Q252" s="23" t="s">
        <v>1199</v>
      </c>
      <c r="R252" s="23" t="s">
        <v>1200</v>
      </c>
      <c r="S252" s="38"/>
      <c r="T252" s="83" t="s">
        <v>1201</v>
      </c>
    </row>
    <row r="253" spans="1:20" ht="111" customHeight="1">
      <c r="B253" s="16">
        <v>61</v>
      </c>
      <c r="C253" s="16">
        <v>2</v>
      </c>
      <c r="D253" s="17" t="s">
        <v>1194</v>
      </c>
      <c r="E253" s="17" t="s">
        <v>1195</v>
      </c>
      <c r="F253" s="286" t="s">
        <v>1203</v>
      </c>
      <c r="G253" s="286" t="s">
        <v>1204</v>
      </c>
      <c r="H253" s="18" t="s">
        <v>77</v>
      </c>
      <c r="I253" s="19" t="s">
        <v>79</v>
      </c>
      <c r="J253" s="20"/>
      <c r="K253" s="34" t="s">
        <v>1197</v>
      </c>
      <c r="L253" s="17" t="s">
        <v>365</v>
      </c>
      <c r="M253" s="23" t="s">
        <v>390</v>
      </c>
      <c r="N253" s="24">
        <v>1</v>
      </c>
      <c r="O253" s="85">
        <v>0</v>
      </c>
      <c r="P253" s="86">
        <v>1</v>
      </c>
      <c r="Q253" s="23" t="s">
        <v>1199</v>
      </c>
      <c r="R253" s="23" t="s">
        <v>1200</v>
      </c>
      <c r="S253" s="38"/>
      <c r="T253" s="83" t="s">
        <v>1201</v>
      </c>
    </row>
    <row r="254" spans="1:20" ht="99.75" customHeight="1">
      <c r="B254" s="16">
        <v>61</v>
      </c>
      <c r="C254" s="16">
        <v>3</v>
      </c>
      <c r="D254" s="17" t="s">
        <v>1194</v>
      </c>
      <c r="E254" s="17" t="s">
        <v>1195</v>
      </c>
      <c r="F254" s="286" t="s">
        <v>1206</v>
      </c>
      <c r="G254" s="286" t="s">
        <v>1318</v>
      </c>
      <c r="H254" s="18" t="s">
        <v>77</v>
      </c>
      <c r="I254" s="19" t="s">
        <v>79</v>
      </c>
      <c r="J254" s="20"/>
      <c r="K254" s="34" t="s">
        <v>1197</v>
      </c>
      <c r="L254" s="22" t="s">
        <v>925</v>
      </c>
      <c r="M254" s="23" t="s">
        <v>390</v>
      </c>
      <c r="N254" s="24">
        <v>1</v>
      </c>
      <c r="O254" s="85">
        <v>0</v>
      </c>
      <c r="P254" s="86">
        <v>1</v>
      </c>
      <c r="Q254" s="23" t="s">
        <v>1199</v>
      </c>
      <c r="R254" s="23" t="s">
        <v>1200</v>
      </c>
      <c r="S254" s="38"/>
      <c r="T254" s="83" t="s">
        <v>1201</v>
      </c>
    </row>
    <row r="255" spans="1:20" s="1" customFormat="1" ht="94.5" customHeight="1">
      <c r="B255" s="16">
        <v>61</v>
      </c>
      <c r="C255" s="16">
        <v>4</v>
      </c>
      <c r="D255" s="17" t="s">
        <v>1194</v>
      </c>
      <c r="E255" s="17" t="s">
        <v>1195</v>
      </c>
      <c r="F255" s="289" t="s">
        <v>1331</v>
      </c>
      <c r="G255" s="286" t="s">
        <v>1207</v>
      </c>
      <c r="H255" s="18" t="s">
        <v>77</v>
      </c>
      <c r="I255" s="19" t="s">
        <v>79</v>
      </c>
      <c r="J255" s="20"/>
      <c r="K255" s="34" t="s">
        <v>1197</v>
      </c>
      <c r="L255" s="22" t="s">
        <v>356</v>
      </c>
      <c r="M255" s="23" t="s">
        <v>390</v>
      </c>
      <c r="N255" s="24">
        <v>1</v>
      </c>
      <c r="O255" s="85">
        <v>0</v>
      </c>
      <c r="P255" s="86">
        <v>1</v>
      </c>
      <c r="Q255" s="23" t="s">
        <v>1199</v>
      </c>
      <c r="R255" s="23" t="s">
        <v>1200</v>
      </c>
      <c r="S255" s="38"/>
      <c r="T255" s="83" t="s">
        <v>1201</v>
      </c>
    </row>
    <row r="256" spans="1:20" ht="67.5" customHeight="1">
      <c r="B256" s="16">
        <v>62</v>
      </c>
      <c r="C256" s="16">
        <v>1</v>
      </c>
      <c r="D256" s="17" t="s">
        <v>1208</v>
      </c>
      <c r="E256" s="17" t="s">
        <v>1209</v>
      </c>
      <c r="F256" s="286" t="s">
        <v>22</v>
      </c>
      <c r="G256" s="286" t="s">
        <v>1143</v>
      </c>
      <c r="H256" s="18" t="s">
        <v>239</v>
      </c>
      <c r="I256" s="19" t="s">
        <v>1210</v>
      </c>
      <c r="J256" s="20"/>
      <c r="K256" s="21"/>
      <c r="L256" s="22" t="s">
        <v>136</v>
      </c>
      <c r="M256" s="23" t="s">
        <v>390</v>
      </c>
      <c r="N256" s="24">
        <v>1</v>
      </c>
      <c r="O256" s="85">
        <v>1</v>
      </c>
      <c r="P256" s="86">
        <v>0</v>
      </c>
      <c r="Q256" s="23" t="s">
        <v>1211</v>
      </c>
      <c r="R256" s="23" t="s">
        <v>1212</v>
      </c>
      <c r="S256" s="38"/>
      <c r="T256" s="23"/>
    </row>
    <row r="257" spans="2:20" ht="79.2" customHeight="1">
      <c r="B257" s="16">
        <v>62</v>
      </c>
      <c r="C257" s="16">
        <v>2</v>
      </c>
      <c r="D257" s="17" t="s">
        <v>1208</v>
      </c>
      <c r="E257" s="17" t="s">
        <v>1213</v>
      </c>
      <c r="F257" s="286" t="s">
        <v>142</v>
      </c>
      <c r="G257" s="286" t="s">
        <v>1214</v>
      </c>
      <c r="H257" s="18" t="s">
        <v>239</v>
      </c>
      <c r="I257" s="19" t="s">
        <v>1215</v>
      </c>
      <c r="J257" s="20"/>
      <c r="K257" s="21"/>
      <c r="L257" s="22" t="s">
        <v>93</v>
      </c>
      <c r="M257" s="23" t="s">
        <v>390</v>
      </c>
      <c r="N257" s="24">
        <v>1</v>
      </c>
      <c r="O257" s="85">
        <v>1</v>
      </c>
      <c r="P257" s="86">
        <v>0</v>
      </c>
      <c r="Q257" s="23" t="s">
        <v>1216</v>
      </c>
      <c r="R257" s="23" t="s">
        <v>1217</v>
      </c>
      <c r="S257" s="38"/>
      <c r="T257" s="23" t="s">
        <v>1218</v>
      </c>
    </row>
    <row r="258" spans="2:20" ht="112.8" customHeight="1">
      <c r="B258" s="16">
        <v>63</v>
      </c>
      <c r="C258" s="16">
        <v>1</v>
      </c>
      <c r="D258" s="17" t="s">
        <v>1219</v>
      </c>
      <c r="E258" s="17" t="s">
        <v>1220</v>
      </c>
      <c r="F258" s="286" t="s">
        <v>1221</v>
      </c>
      <c r="G258" s="286" t="s">
        <v>1222</v>
      </c>
      <c r="H258" s="18" t="s">
        <v>76</v>
      </c>
      <c r="I258" s="19" t="s">
        <v>79</v>
      </c>
      <c r="J258" s="20"/>
      <c r="K258" s="21" t="s">
        <v>1223</v>
      </c>
      <c r="L258" s="22" t="s">
        <v>115</v>
      </c>
      <c r="M258" s="23" t="s">
        <v>1224</v>
      </c>
      <c r="N258" s="24">
        <f t="shared" ref="N258:N268" si="17">O258+P258</f>
        <v>1</v>
      </c>
      <c r="O258" s="85">
        <v>0</v>
      </c>
      <c r="P258" s="86">
        <v>1</v>
      </c>
      <c r="Q258" s="23" t="s">
        <v>1225</v>
      </c>
      <c r="R258" s="23" t="s">
        <v>1226</v>
      </c>
      <c r="S258" s="38"/>
      <c r="T258" s="83"/>
    </row>
    <row r="259" spans="2:20" ht="121.2" customHeight="1">
      <c r="B259" s="228">
        <v>64</v>
      </c>
      <c r="C259" s="228">
        <v>1</v>
      </c>
      <c r="D259" s="17" t="s">
        <v>1227</v>
      </c>
      <c r="E259" s="17" t="s">
        <v>1228</v>
      </c>
      <c r="F259" s="286" t="s">
        <v>1229</v>
      </c>
      <c r="G259" s="286" t="s">
        <v>1230</v>
      </c>
      <c r="H259" s="18" t="s">
        <v>77</v>
      </c>
      <c r="I259" s="19" t="s">
        <v>79</v>
      </c>
      <c r="J259" s="20"/>
      <c r="K259" s="21" t="s">
        <v>1231</v>
      </c>
      <c r="L259" s="22" t="s">
        <v>315</v>
      </c>
      <c r="M259" s="153" t="s">
        <v>1232</v>
      </c>
      <c r="N259" s="24">
        <f t="shared" si="17"/>
        <v>3</v>
      </c>
      <c r="O259" s="85">
        <v>0</v>
      </c>
      <c r="P259" s="86">
        <v>3</v>
      </c>
      <c r="Q259" s="23" t="s">
        <v>1233</v>
      </c>
      <c r="R259" s="23" t="s">
        <v>1234</v>
      </c>
      <c r="S259" s="38"/>
      <c r="T259" s="179"/>
    </row>
    <row r="260" spans="2:20" ht="121.2" customHeight="1">
      <c r="B260" s="228">
        <v>65</v>
      </c>
      <c r="C260" s="228">
        <v>1</v>
      </c>
      <c r="D260" s="43" t="s">
        <v>1235</v>
      </c>
      <c r="E260" s="43" t="s">
        <v>1236</v>
      </c>
      <c r="F260" s="287" t="s">
        <v>1237</v>
      </c>
      <c r="G260" s="287" t="s">
        <v>1238</v>
      </c>
      <c r="H260" s="25" t="s">
        <v>187</v>
      </c>
      <c r="I260" s="155" t="s">
        <v>1239</v>
      </c>
      <c r="J260" s="25"/>
      <c r="K260" s="155" t="s">
        <v>1240</v>
      </c>
      <c r="L260" s="45" t="s">
        <v>280</v>
      </c>
      <c r="M260" s="43" t="s">
        <v>1241</v>
      </c>
      <c r="N260" s="24">
        <v>0</v>
      </c>
      <c r="O260" s="47">
        <v>0</v>
      </c>
      <c r="P260" s="48">
        <v>0</v>
      </c>
      <c r="Q260" s="46" t="s">
        <v>1242</v>
      </c>
      <c r="R260" s="46" t="s">
        <v>1243</v>
      </c>
      <c r="S260" s="156"/>
      <c r="T260" s="43" t="s">
        <v>1244</v>
      </c>
    </row>
    <row r="261" spans="2:20" ht="82.8" customHeight="1">
      <c r="B261" s="16">
        <v>66</v>
      </c>
      <c r="C261" s="16">
        <v>1</v>
      </c>
      <c r="D261" s="22" t="s">
        <v>1245</v>
      </c>
      <c r="E261" s="17" t="s">
        <v>1246</v>
      </c>
      <c r="F261" s="295" t="s">
        <v>35</v>
      </c>
      <c r="G261" s="286" t="s">
        <v>36</v>
      </c>
      <c r="H261" s="225" t="s">
        <v>26</v>
      </c>
      <c r="I261" s="19" t="s">
        <v>59</v>
      </c>
      <c r="J261" s="20"/>
      <c r="K261" s="21"/>
      <c r="L261" s="22" t="s">
        <v>28</v>
      </c>
      <c r="M261" s="23" t="s">
        <v>1247</v>
      </c>
      <c r="N261" s="24">
        <f t="shared" si="17"/>
        <v>2</v>
      </c>
      <c r="O261" s="85">
        <v>1</v>
      </c>
      <c r="P261" s="86">
        <v>1</v>
      </c>
      <c r="Q261" s="23" t="s">
        <v>1248</v>
      </c>
      <c r="R261" s="23" t="s">
        <v>1249</v>
      </c>
      <c r="S261" s="28" t="s">
        <v>1250</v>
      </c>
      <c r="T261" s="226"/>
    </row>
    <row r="262" spans="2:20" ht="97.8" customHeight="1">
      <c r="B262" s="94">
        <v>67</v>
      </c>
      <c r="C262" s="94">
        <v>1</v>
      </c>
      <c r="D262" s="229" t="s">
        <v>1251</v>
      </c>
      <c r="E262" s="230" t="s">
        <v>1252</v>
      </c>
      <c r="F262" s="296" t="s">
        <v>484</v>
      </c>
      <c r="G262" s="296" t="s">
        <v>485</v>
      </c>
      <c r="H262" s="231" t="s">
        <v>114</v>
      </c>
      <c r="I262" s="97" t="s">
        <v>466</v>
      </c>
      <c r="J262" s="98"/>
      <c r="K262" s="99"/>
      <c r="L262" s="100" t="s">
        <v>280</v>
      </c>
      <c r="M262" s="232" t="s">
        <v>1253</v>
      </c>
      <c r="N262" s="233">
        <f t="shared" si="17"/>
        <v>3</v>
      </c>
      <c r="O262" s="234">
        <v>1</v>
      </c>
      <c r="P262" s="235">
        <v>2</v>
      </c>
      <c r="Q262" s="232" t="s">
        <v>1254</v>
      </c>
      <c r="R262" s="232" t="s">
        <v>1255</v>
      </c>
      <c r="S262" s="236" t="s">
        <v>1256</v>
      </c>
      <c r="T262" s="232" t="s">
        <v>1257</v>
      </c>
    </row>
    <row r="263" spans="2:20" ht="70.05" customHeight="1">
      <c r="B263" s="94">
        <v>68</v>
      </c>
      <c r="C263" s="94">
        <v>1</v>
      </c>
      <c r="D263" s="17" t="s">
        <v>1258</v>
      </c>
      <c r="E263" s="237" t="s">
        <v>1259</v>
      </c>
      <c r="F263" s="297" t="s">
        <v>1260</v>
      </c>
      <c r="G263" s="297" t="s">
        <v>1261</v>
      </c>
      <c r="H263" s="96" t="s">
        <v>114</v>
      </c>
      <c r="I263" s="238" t="s">
        <v>197</v>
      </c>
      <c r="J263" s="98"/>
      <c r="K263" s="99"/>
      <c r="L263" s="100" t="s">
        <v>263</v>
      </c>
      <c r="M263" s="23" t="s">
        <v>1262</v>
      </c>
      <c r="N263" s="102">
        <f t="shared" si="17"/>
        <v>2</v>
      </c>
      <c r="O263" s="239">
        <v>1</v>
      </c>
      <c r="P263" s="240">
        <v>1</v>
      </c>
      <c r="Q263" s="241" t="s">
        <v>1263</v>
      </c>
      <c r="R263" s="241" t="s">
        <v>1264</v>
      </c>
      <c r="S263" s="188"/>
      <c r="T263" s="242"/>
    </row>
    <row r="264" spans="2:20" ht="103.8" customHeight="1">
      <c r="B264" s="16">
        <v>69</v>
      </c>
      <c r="C264" s="16">
        <v>1</v>
      </c>
      <c r="D264" s="17" t="s">
        <v>1265</v>
      </c>
      <c r="E264" s="17" t="s">
        <v>1266</v>
      </c>
      <c r="F264" s="286" t="s">
        <v>22</v>
      </c>
      <c r="G264" s="286" t="s">
        <v>1143</v>
      </c>
      <c r="H264" s="18" t="s">
        <v>26</v>
      </c>
      <c r="I264" s="19" t="s">
        <v>1267</v>
      </c>
      <c r="J264" s="20"/>
      <c r="K264" s="21"/>
      <c r="L264" s="22" t="s">
        <v>799</v>
      </c>
      <c r="M264" s="23" t="s">
        <v>1268</v>
      </c>
      <c r="N264" s="24">
        <f t="shared" si="17"/>
        <v>1</v>
      </c>
      <c r="O264" s="85">
        <v>0</v>
      </c>
      <c r="P264" s="86">
        <v>1</v>
      </c>
      <c r="Q264" s="23" t="s">
        <v>1269</v>
      </c>
      <c r="R264" s="23" t="s">
        <v>1270</v>
      </c>
      <c r="S264" s="28" t="s">
        <v>1271</v>
      </c>
      <c r="T264" s="83"/>
    </row>
    <row r="265" spans="2:20" ht="70.05" customHeight="1">
      <c r="B265" s="16">
        <v>70</v>
      </c>
      <c r="C265" s="16">
        <v>1</v>
      </c>
      <c r="D265" s="45" t="s">
        <v>1272</v>
      </c>
      <c r="E265" s="43" t="s">
        <v>1273</v>
      </c>
      <c r="F265" s="287" t="s">
        <v>72</v>
      </c>
      <c r="G265" s="287" t="s">
        <v>74</v>
      </c>
      <c r="H265" s="25" t="s">
        <v>77</v>
      </c>
      <c r="I265" s="19" t="s">
        <v>79</v>
      </c>
      <c r="J265" s="20"/>
      <c r="K265" s="44" t="s">
        <v>1274</v>
      </c>
      <c r="L265" s="141" t="s">
        <v>252</v>
      </c>
      <c r="M265" s="46" t="s">
        <v>1275</v>
      </c>
      <c r="N265" s="176">
        <f t="shared" si="17"/>
        <v>4</v>
      </c>
      <c r="O265" s="47">
        <v>0</v>
      </c>
      <c r="P265" s="48">
        <v>4</v>
      </c>
      <c r="Q265" s="46" t="s">
        <v>1276</v>
      </c>
      <c r="R265" s="46" t="s">
        <v>1277</v>
      </c>
      <c r="S265" s="177" t="s">
        <v>1278</v>
      </c>
      <c r="T265" s="140"/>
    </row>
    <row r="266" spans="2:20" ht="70.05" customHeight="1">
      <c r="B266" s="16">
        <v>70</v>
      </c>
      <c r="C266" s="16">
        <v>2</v>
      </c>
      <c r="D266" s="45" t="s">
        <v>1279</v>
      </c>
      <c r="E266" s="43" t="s">
        <v>1280</v>
      </c>
      <c r="F266" s="287" t="s">
        <v>223</v>
      </c>
      <c r="G266" s="287" t="s">
        <v>225</v>
      </c>
      <c r="H266" s="172" t="s">
        <v>76</v>
      </c>
      <c r="I266" s="19" t="s">
        <v>79</v>
      </c>
      <c r="J266" s="67"/>
      <c r="K266" s="44" t="s">
        <v>279</v>
      </c>
      <c r="L266" s="243" t="s">
        <v>99</v>
      </c>
      <c r="M266" s="46" t="s">
        <v>1275</v>
      </c>
      <c r="N266" s="176">
        <f t="shared" si="17"/>
        <v>3</v>
      </c>
      <c r="O266" s="47">
        <v>0</v>
      </c>
      <c r="P266" s="48">
        <v>3</v>
      </c>
      <c r="Q266" s="46" t="s">
        <v>1281</v>
      </c>
      <c r="R266" s="46" t="s">
        <v>1282</v>
      </c>
      <c r="S266" s="177" t="s">
        <v>1283</v>
      </c>
      <c r="T266" s="140"/>
    </row>
    <row r="267" spans="2:20" ht="70.05" customHeight="1">
      <c r="B267" s="16">
        <v>70</v>
      </c>
      <c r="C267" s="16">
        <v>3</v>
      </c>
      <c r="D267" s="45" t="s">
        <v>1279</v>
      </c>
      <c r="E267" s="43" t="s">
        <v>1284</v>
      </c>
      <c r="F267" s="287" t="s">
        <v>87</v>
      </c>
      <c r="G267" s="287" t="s">
        <v>88</v>
      </c>
      <c r="H267" s="25" t="s">
        <v>187</v>
      </c>
      <c r="I267" s="19" t="s">
        <v>79</v>
      </c>
      <c r="J267" s="67"/>
      <c r="K267" s="44" t="s">
        <v>1285</v>
      </c>
      <c r="L267" s="243" t="s">
        <v>340</v>
      </c>
      <c r="M267" s="46" t="s">
        <v>1275</v>
      </c>
      <c r="N267" s="176">
        <f t="shared" si="17"/>
        <v>4</v>
      </c>
      <c r="O267" s="47">
        <v>0</v>
      </c>
      <c r="P267" s="48">
        <v>4</v>
      </c>
      <c r="Q267" s="46" t="s">
        <v>1286</v>
      </c>
      <c r="R267" s="46" t="s">
        <v>1287</v>
      </c>
      <c r="S267" s="177" t="s">
        <v>1288</v>
      </c>
      <c r="T267" s="140"/>
    </row>
    <row r="268" spans="2:20" ht="70.05" customHeight="1">
      <c r="B268" s="16">
        <v>70</v>
      </c>
      <c r="C268" s="16">
        <v>4</v>
      </c>
      <c r="D268" s="45" t="s">
        <v>1279</v>
      </c>
      <c r="E268" s="43" t="s">
        <v>1289</v>
      </c>
      <c r="F268" s="287" t="s">
        <v>21</v>
      </c>
      <c r="G268" s="287" t="s">
        <v>1290</v>
      </c>
      <c r="H268" s="25" t="s">
        <v>187</v>
      </c>
      <c r="I268" s="19" t="s">
        <v>79</v>
      </c>
      <c r="J268" s="67"/>
      <c r="K268" s="44" t="s">
        <v>1291</v>
      </c>
      <c r="L268" s="243" t="s">
        <v>340</v>
      </c>
      <c r="M268" s="46" t="s">
        <v>1275</v>
      </c>
      <c r="N268" s="176">
        <f t="shared" si="17"/>
        <v>4</v>
      </c>
      <c r="O268" s="47">
        <v>0</v>
      </c>
      <c r="P268" s="48">
        <v>4</v>
      </c>
      <c r="Q268" s="46" t="s">
        <v>1292</v>
      </c>
      <c r="R268" s="46" t="s">
        <v>1293</v>
      </c>
      <c r="S268" s="139" t="s">
        <v>1294</v>
      </c>
      <c r="T268" s="140"/>
    </row>
    <row r="269" spans="2:20" ht="70.05" customHeight="1">
      <c r="B269" s="16">
        <v>70</v>
      </c>
      <c r="C269" s="16">
        <v>5</v>
      </c>
      <c r="D269" s="45" t="s">
        <v>1279</v>
      </c>
      <c r="E269" s="43" t="s">
        <v>1295</v>
      </c>
      <c r="F269" s="287" t="s">
        <v>330</v>
      </c>
      <c r="G269" s="287" t="s">
        <v>1296</v>
      </c>
      <c r="H269" s="25" t="s">
        <v>77</v>
      </c>
      <c r="I269" s="19" t="s">
        <v>79</v>
      </c>
      <c r="J269" s="67"/>
      <c r="K269" s="44" t="s">
        <v>279</v>
      </c>
      <c r="L269" s="243" t="s">
        <v>587</v>
      </c>
      <c r="M269" s="46" t="s">
        <v>1275</v>
      </c>
      <c r="N269" s="176">
        <f>O269+P269</f>
        <v>1</v>
      </c>
      <c r="O269" s="47">
        <v>0</v>
      </c>
      <c r="P269" s="48">
        <v>1</v>
      </c>
      <c r="Q269" s="46" t="s">
        <v>1297</v>
      </c>
      <c r="R269" s="46" t="s">
        <v>1298</v>
      </c>
      <c r="S269" s="177"/>
      <c r="T269" s="140"/>
    </row>
    <row r="270" spans="2:20" ht="70.05" customHeight="1">
      <c r="B270" s="16">
        <v>70</v>
      </c>
      <c r="C270" s="16">
        <v>6</v>
      </c>
      <c r="D270" s="45" t="s">
        <v>1272</v>
      </c>
      <c r="E270" s="43" t="s">
        <v>1299</v>
      </c>
      <c r="F270" s="287" t="s">
        <v>104</v>
      </c>
      <c r="G270" s="287" t="s">
        <v>505</v>
      </c>
      <c r="H270" s="25" t="s">
        <v>77</v>
      </c>
      <c r="I270" s="19" t="s">
        <v>79</v>
      </c>
      <c r="J270" s="67"/>
      <c r="K270" s="44" t="s">
        <v>1300</v>
      </c>
      <c r="L270" s="243" t="s">
        <v>85</v>
      </c>
      <c r="M270" s="46" t="s">
        <v>1275</v>
      </c>
      <c r="N270" s="176">
        <f>O270+P270</f>
        <v>4</v>
      </c>
      <c r="O270" s="47">
        <v>0</v>
      </c>
      <c r="P270" s="48">
        <v>4</v>
      </c>
      <c r="Q270" s="46" t="s">
        <v>1301</v>
      </c>
      <c r="R270" s="46" t="s">
        <v>1302</v>
      </c>
      <c r="S270" s="139" t="s">
        <v>1303</v>
      </c>
      <c r="T270" s="140"/>
    </row>
    <row r="271" spans="2:20" ht="15" customHeight="1" thickBot="1">
      <c r="B271" s="191"/>
      <c r="C271" s="191"/>
      <c r="D271" s="244"/>
      <c r="E271" s="245"/>
      <c r="F271" s="298"/>
      <c r="G271" s="298"/>
      <c r="H271" s="244"/>
      <c r="I271" s="245"/>
      <c r="J271" s="246"/>
      <c r="K271" s="246"/>
      <c r="L271" s="247"/>
      <c r="M271" s="245"/>
      <c r="N271" s="248"/>
      <c r="O271" s="247"/>
      <c r="P271" s="247"/>
      <c r="Q271" s="245"/>
      <c r="R271" s="245"/>
      <c r="S271" s="245"/>
      <c r="T271" s="249"/>
    </row>
    <row r="272" spans="2:20" ht="15" customHeight="1" thickBot="1">
      <c r="B272" s="352" t="s">
        <v>1304</v>
      </c>
      <c r="C272" s="353"/>
      <c r="D272" s="250" t="s">
        <v>1305</v>
      </c>
      <c r="E272" s="251" t="s">
        <v>1306</v>
      </c>
      <c r="F272" s="299" t="s">
        <v>1307</v>
      </c>
      <c r="G272" s="299" t="s">
        <v>1308</v>
      </c>
      <c r="H272" s="358" t="s">
        <v>1309</v>
      </c>
      <c r="I272" s="359"/>
      <c r="J272" s="360"/>
      <c r="K272" s="361"/>
      <c r="L272" s="15"/>
      <c r="N272" s="362" t="s">
        <v>1310</v>
      </c>
      <c r="O272" s="363"/>
      <c r="P272" s="364"/>
      <c r="Q272" s="245"/>
      <c r="R272" s="245"/>
      <c r="S272" s="245"/>
      <c r="T272" s="249"/>
    </row>
    <row r="273" spans="1:20" ht="15" customHeight="1">
      <c r="B273" s="354"/>
      <c r="C273" s="355"/>
      <c r="D273" s="365" cm="1">
        <f t="array" ref="D273">SUMPRODUCT(1/COUNTIF(D6:D270,D6:D270))-1</f>
        <v>70.000000000000014</v>
      </c>
      <c r="E273" s="365">
        <f>SUBTOTAL(3,D6:D270)+3</f>
        <v>268</v>
      </c>
      <c r="F273" s="368" cm="1">
        <f t="array" ref="F273">SUMPRODUCT(1/COUNTIF(F6:F270,F6:F270))-2</f>
        <v>26.000000000000014</v>
      </c>
      <c r="G273" s="347" cm="1">
        <f t="array" ref="G273">SUMPRODUCT(1/COUNTIF(G6:G270,G6:G270))-5</f>
        <v>59.000000000000043</v>
      </c>
      <c r="H273" s="252" t="s">
        <v>25</v>
      </c>
      <c r="I273" s="253">
        <f>COUNTIF(H6:H270,"a")</f>
        <v>65</v>
      </c>
      <c r="J273" s="254"/>
      <c r="K273" s="255"/>
      <c r="L273" s="256"/>
      <c r="M273" s="257"/>
      <c r="N273" s="258" t="s">
        <v>1311</v>
      </c>
      <c r="O273" s="259" t="s">
        <v>1312</v>
      </c>
      <c r="P273" s="260" t="s">
        <v>1313</v>
      </c>
      <c r="Q273" s="245"/>
      <c r="R273" s="245"/>
      <c r="S273" s="245"/>
      <c r="T273" s="249"/>
    </row>
    <row r="274" spans="1:20" ht="15" customHeight="1">
      <c r="B274" s="354"/>
      <c r="C274" s="355"/>
      <c r="D274" s="366"/>
      <c r="E274" s="366"/>
      <c r="F274" s="348"/>
      <c r="G274" s="348"/>
      <c r="H274" s="261" t="s">
        <v>238</v>
      </c>
      <c r="I274" s="262">
        <f>COUNTIF(H6:H270,"b")</f>
        <v>20</v>
      </c>
      <c r="J274" s="254"/>
      <c r="K274" s="255"/>
      <c r="L274" s="263"/>
      <c r="M274" s="264" t="s">
        <v>1311</v>
      </c>
      <c r="N274" s="265">
        <f>SUBTOTAL(9,N6:N270)</f>
        <v>360</v>
      </c>
      <c r="O274" s="266">
        <f>SUBTOTAL(9,O6:O270)</f>
        <v>107</v>
      </c>
      <c r="P274" s="267">
        <f>SUBTOTAL(9,P6:P270)</f>
        <v>253</v>
      </c>
      <c r="Q274" s="245"/>
      <c r="R274" s="245"/>
      <c r="S274" s="245"/>
      <c r="T274" s="249"/>
    </row>
    <row r="275" spans="1:20" ht="15" customHeight="1" thickBot="1">
      <c r="B275" s="354"/>
      <c r="C275" s="355"/>
      <c r="D275" s="366"/>
      <c r="E275" s="366"/>
      <c r="F275" s="348"/>
      <c r="G275" s="348"/>
      <c r="H275" s="268" t="s">
        <v>76</v>
      </c>
      <c r="I275" s="269">
        <f>COUNTIF(H6:H270,"c")+3</f>
        <v>183</v>
      </c>
      <c r="J275" s="254"/>
      <c r="K275" s="255"/>
      <c r="L275" s="270"/>
      <c r="M275" s="271" t="s">
        <v>1314</v>
      </c>
      <c r="N275" s="272">
        <f>SUBTOTAL(1,N6:N270)</f>
        <v>1.3584905660377358</v>
      </c>
      <c r="O275" s="273">
        <f>SUBTOTAL(1,O6:O270)</f>
        <v>0.4037735849056604</v>
      </c>
      <c r="P275" s="274">
        <f>SUBTOTAL(1,P6:P270)</f>
        <v>0.95471698113207548</v>
      </c>
      <c r="Q275" s="275"/>
      <c r="R275" s="275"/>
    </row>
    <row r="276" spans="1:20" ht="15" customHeight="1" thickBot="1">
      <c r="B276" s="356"/>
      <c r="C276" s="357"/>
      <c r="D276" s="367"/>
      <c r="E276" s="367"/>
      <c r="F276" s="349"/>
      <c r="G276" s="349"/>
      <c r="H276" s="320" t="s">
        <v>1320</v>
      </c>
      <c r="I276" s="276">
        <f>COUNTIF(H6:H270,"d")</f>
        <v>0</v>
      </c>
    </row>
    <row r="277" spans="1:20" s="224" customFormat="1" ht="15" customHeight="1">
      <c r="A277" s="15"/>
      <c r="B277" s="15" t="s">
        <v>1315</v>
      </c>
      <c r="C277" s="15"/>
      <c r="E277" s="15"/>
      <c r="F277" s="300"/>
      <c r="G277" s="300"/>
      <c r="H277" s="277"/>
      <c r="I277" s="15"/>
      <c r="J277" s="15"/>
      <c r="K277" s="15"/>
      <c r="M277" s="15"/>
      <c r="N277" s="223"/>
      <c r="Q277" s="15"/>
      <c r="R277" s="15"/>
      <c r="S277" s="15"/>
      <c r="T277" s="15"/>
    </row>
    <row r="278" spans="1:20" s="224" customFormat="1" ht="15" customHeight="1" thickBot="1">
      <c r="A278" s="15"/>
      <c r="B278" s="15"/>
      <c r="C278" s="15"/>
      <c r="E278" s="319"/>
      <c r="F278" s="300"/>
      <c r="G278" s="300"/>
      <c r="I278" s="15"/>
      <c r="J278" s="15"/>
      <c r="K278" s="15"/>
      <c r="M278" s="15"/>
      <c r="N278" s="223"/>
      <c r="Q278" s="15"/>
      <c r="R278" s="15"/>
      <c r="S278" s="15"/>
      <c r="T278" s="15"/>
    </row>
    <row r="279" spans="1:20" s="224" customFormat="1" ht="15" customHeight="1">
      <c r="A279" s="15"/>
      <c r="B279" s="15"/>
      <c r="C279" s="15"/>
      <c r="D279" s="278" t="s">
        <v>87</v>
      </c>
      <c r="E279" s="318">
        <f>COUNTIF(F6:F270,"中国")</f>
        <v>61</v>
      </c>
      <c r="F279" s="301" t="s">
        <v>1328</v>
      </c>
      <c r="G279" s="306">
        <f>COUNTIF($F$6:$F$270,F279)</f>
        <v>4</v>
      </c>
      <c r="I279" s="15"/>
      <c r="J279" s="15"/>
      <c r="K279" s="15"/>
      <c r="M279" s="15"/>
      <c r="N279" s="223"/>
      <c r="Q279" s="15"/>
      <c r="R279" s="15"/>
      <c r="S279" s="15"/>
      <c r="T279" s="15"/>
    </row>
    <row r="280" spans="1:20" s="224" customFormat="1" ht="15" customHeight="1">
      <c r="A280" s="15"/>
      <c r="B280" s="15"/>
      <c r="C280" s="15"/>
      <c r="D280" s="279" t="s">
        <v>72</v>
      </c>
      <c r="E280" s="280">
        <f>COUNTIF($F$6:$F$270,D280)</f>
        <v>30</v>
      </c>
      <c r="F280" s="302" t="s">
        <v>326</v>
      </c>
      <c r="G280" s="307">
        <f t="shared" ref="G280:G285" si="18">COUNTIF($F$6:$F$270,F280)</f>
        <v>10</v>
      </c>
      <c r="I280" s="15"/>
      <c r="J280" s="15"/>
      <c r="K280" s="15"/>
      <c r="M280" s="15"/>
      <c r="N280" s="223"/>
      <c r="Q280" s="15"/>
      <c r="R280" s="15"/>
      <c r="S280" s="15"/>
      <c r="T280" s="15"/>
    </row>
    <row r="281" spans="1:20" s="224" customFormat="1" ht="15" customHeight="1">
      <c r="A281" s="15"/>
      <c r="B281" s="15"/>
      <c r="C281" s="15"/>
      <c r="D281" s="279" t="s">
        <v>21</v>
      </c>
      <c r="E281" s="281">
        <f>COUNTIF($F$6:$F$270,D281)</f>
        <v>23</v>
      </c>
      <c r="F281" s="302" t="s">
        <v>321</v>
      </c>
      <c r="G281" s="307">
        <f t="shared" si="18"/>
        <v>3</v>
      </c>
      <c r="I281" s="15"/>
      <c r="J281" s="15"/>
      <c r="K281" s="15"/>
      <c r="M281" s="15"/>
      <c r="N281" s="223"/>
      <c r="Q281" s="15"/>
      <c r="R281" s="15"/>
      <c r="S281" s="15"/>
      <c r="T281" s="15"/>
    </row>
    <row r="282" spans="1:20" s="224" customFormat="1" ht="15" customHeight="1">
      <c r="A282" s="15"/>
      <c r="B282" s="15"/>
      <c r="C282" s="15"/>
      <c r="D282" s="279" t="s">
        <v>223</v>
      </c>
      <c r="E282" s="282">
        <f>COUNTIF($F$6:$F$270,D282)+1</f>
        <v>24</v>
      </c>
      <c r="F282" s="302" t="s">
        <v>317</v>
      </c>
      <c r="G282" s="307">
        <f t="shared" si="18"/>
        <v>8</v>
      </c>
      <c r="I282" s="15"/>
      <c r="J282" s="15"/>
      <c r="K282" s="15"/>
      <c r="M282" s="15"/>
      <c r="N282" s="223"/>
      <c r="Q282" s="15"/>
      <c r="R282" s="15"/>
      <c r="S282" s="15"/>
      <c r="T282" s="15"/>
    </row>
    <row r="283" spans="1:20" s="224" customFormat="1" ht="15" customHeight="1">
      <c r="A283" s="15"/>
      <c r="B283" s="15"/>
      <c r="C283" s="15"/>
      <c r="D283" s="279" t="s">
        <v>56</v>
      </c>
      <c r="E283" s="280">
        <f>COUNTIF($F$6:$F$270,D283)+1</f>
        <v>18</v>
      </c>
      <c r="F283" s="302" t="s">
        <v>1205</v>
      </c>
      <c r="G283" s="307">
        <f t="shared" si="18"/>
        <v>1</v>
      </c>
      <c r="I283" s="15"/>
      <c r="J283" s="15"/>
      <c r="K283" s="15"/>
      <c r="M283" s="15"/>
      <c r="N283" s="223"/>
      <c r="Q283" s="15"/>
      <c r="R283" s="15"/>
      <c r="S283" s="15"/>
      <c r="T283" s="15"/>
    </row>
    <row r="284" spans="1:20" s="224" customFormat="1" ht="15" customHeight="1">
      <c r="A284" s="15"/>
      <c r="B284" s="15"/>
      <c r="C284" s="15"/>
      <c r="D284" s="279" t="s">
        <v>104</v>
      </c>
      <c r="E284" s="281">
        <f>COUNTIF($F$6:$F$270,D284)</f>
        <v>12</v>
      </c>
      <c r="F284" s="302" t="s">
        <v>319</v>
      </c>
      <c r="G284" s="307">
        <f t="shared" si="18"/>
        <v>1</v>
      </c>
      <c r="I284" s="15"/>
      <c r="J284" s="15"/>
      <c r="M284" s="15"/>
      <c r="N284" s="223"/>
      <c r="Q284" s="15"/>
      <c r="R284" s="15"/>
      <c r="S284" s="15"/>
      <c r="T284" s="15"/>
    </row>
    <row r="285" spans="1:20" s="224" customFormat="1" ht="15" customHeight="1" thickBot="1">
      <c r="A285" s="15"/>
      <c r="B285" s="15"/>
      <c r="C285" s="15"/>
      <c r="D285" s="279" t="s">
        <v>157</v>
      </c>
      <c r="E285" s="280">
        <f>COUNTIF($F$6:$F$270,D285)+1</f>
        <v>3</v>
      </c>
      <c r="F285" s="302" t="s">
        <v>34</v>
      </c>
      <c r="G285" s="310">
        <f t="shared" si="18"/>
        <v>2</v>
      </c>
      <c r="I285" s="15"/>
      <c r="J285" s="15"/>
      <c r="K285" s="15"/>
      <c r="M285" s="15"/>
      <c r="N285" s="223"/>
      <c r="Q285" s="15"/>
      <c r="R285" s="15"/>
      <c r="S285" s="15"/>
      <c r="T285" s="15"/>
    </row>
    <row r="286" spans="1:20" s="224" customFormat="1" ht="15" customHeight="1" thickTop="1" thickBot="1">
      <c r="A286" s="15"/>
      <c r="B286" s="15"/>
      <c r="C286" s="15"/>
      <c r="D286" s="279" t="s">
        <v>513</v>
      </c>
      <c r="E286" s="280">
        <f>COUNTIF($F$6:$F$270,D286)</f>
        <v>6</v>
      </c>
      <c r="F286" s="304" t="s">
        <v>1316</v>
      </c>
      <c r="G286" s="308">
        <f>SUM(G277:G285)</f>
        <v>29</v>
      </c>
      <c r="I286" s="15"/>
      <c r="J286" s="15"/>
      <c r="K286" s="15"/>
      <c r="M286" s="15"/>
      <c r="N286" s="223"/>
      <c r="Q286" s="15"/>
      <c r="R286" s="15"/>
      <c r="S286" s="15"/>
      <c r="T286" s="15"/>
    </row>
    <row r="287" spans="1:20" ht="18.600000000000001" thickTop="1">
      <c r="D287" s="279" t="s">
        <v>152</v>
      </c>
      <c r="E287" s="281">
        <f>COUNTIF($F$6:$F$270,D287)</f>
        <v>6</v>
      </c>
      <c r="F287" s="305" t="s">
        <v>1329</v>
      </c>
      <c r="G287" s="309">
        <f>COUNTIF($F$6:$F$270,F287)</f>
        <v>22</v>
      </c>
    </row>
    <row r="288" spans="1:20">
      <c r="D288" s="279" t="s">
        <v>1137</v>
      </c>
      <c r="E288" s="280">
        <f>COUNTIF($F$6:$F$270,D288)</f>
        <v>1</v>
      </c>
      <c r="F288" s="302" t="s">
        <v>329</v>
      </c>
      <c r="G288" s="310">
        <f>COUNTIF($F$6:$F$270,F288)</f>
        <v>2</v>
      </c>
    </row>
    <row r="289" spans="4:7">
      <c r="D289" s="283" t="s">
        <v>875</v>
      </c>
      <c r="E289" s="280">
        <f>COUNTIF($F$6:$F$270,D289)</f>
        <v>2</v>
      </c>
      <c r="F289" s="303" t="s">
        <v>1202</v>
      </c>
      <c r="G289" s="307">
        <f>COUNTIF($F$6:$F$270,F289)</f>
        <v>1</v>
      </c>
    </row>
    <row r="290" spans="4:7" ht="18.600000000000001" thickBot="1">
      <c r="D290" s="279" t="s">
        <v>323</v>
      </c>
      <c r="E290" s="281">
        <f>COUNTIF($F$6:$F$270,D290)</f>
        <v>5</v>
      </c>
      <c r="F290" s="303" t="s">
        <v>1032</v>
      </c>
      <c r="G290" s="307">
        <f>COUNTIF($F$6:$F$270,F290)</f>
        <v>3</v>
      </c>
    </row>
    <row r="291" spans="4:7" ht="19.2" thickTop="1" thickBot="1">
      <c r="D291" s="279" t="s">
        <v>84</v>
      </c>
      <c r="E291" s="284">
        <f>COUNTIF($F$6:$F$270,D291)+2</f>
        <v>17</v>
      </c>
      <c r="F291" s="304" t="s">
        <v>1316</v>
      </c>
      <c r="G291" s="308">
        <f>SUM(G287:G290)</f>
        <v>28</v>
      </c>
    </row>
    <row r="292" spans="4:7" ht="18.600000000000001" thickTop="1">
      <c r="D292" s="279" t="s">
        <v>577</v>
      </c>
      <c r="E292" s="280">
        <f>COUNTIF($F$6:$F$270,D292)</f>
        <v>2</v>
      </c>
      <c r="G292" s="317"/>
    </row>
    <row r="293" spans="4:7" ht="18.600000000000001" thickBot="1">
      <c r="D293" s="315" t="s">
        <v>1319</v>
      </c>
      <c r="E293" s="311">
        <f>COUNTIF($F$6:$F$270,D293)</f>
        <v>1</v>
      </c>
      <c r="F293" s="311"/>
    </row>
    <row r="294" spans="4:7" ht="19.2" thickTop="1" thickBot="1">
      <c r="D294" s="313" t="s">
        <v>1316</v>
      </c>
      <c r="E294" s="314">
        <f>SUM(E279:E293)</f>
        <v>211</v>
      </c>
      <c r="F294" s="316"/>
    </row>
    <row r="295" spans="4:7" ht="18.600000000000001" thickTop="1">
      <c r="D295" s="312"/>
    </row>
  </sheetData>
  <autoFilter ref="A5:T270" xr:uid="{B94C9905-3200-455F-AAF5-1D2BC5AA59BA}"/>
  <mergeCells count="23">
    <mergeCell ref="Q2:Q4"/>
    <mergeCell ref="B2:B3"/>
    <mergeCell ref="C2:C3"/>
    <mergeCell ref="D2:D4"/>
    <mergeCell ref="E2:E4"/>
    <mergeCell ref="F2:F4"/>
    <mergeCell ref="G2:G4"/>
    <mergeCell ref="G273:G276"/>
    <mergeCell ref="R2:R4"/>
    <mergeCell ref="S2:S4"/>
    <mergeCell ref="T2:T4"/>
    <mergeCell ref="B272:C276"/>
    <mergeCell ref="H272:I272"/>
    <mergeCell ref="J272:K272"/>
    <mergeCell ref="N272:P272"/>
    <mergeCell ref="D273:D276"/>
    <mergeCell ref="E273:E276"/>
    <mergeCell ref="F273:F276"/>
    <mergeCell ref="H2:I4"/>
    <mergeCell ref="J2:K4"/>
    <mergeCell ref="L2:L4"/>
    <mergeCell ref="M2:M4"/>
    <mergeCell ref="N2:P3"/>
  </mergeCells>
  <phoneticPr fontId="2"/>
  <hyperlinks>
    <hyperlink ref="S174" r:id="rId1" xr:uid="{1B2A31EB-5BD6-47CF-BC6A-9A80CA9BCB6E}"/>
    <hyperlink ref="S233" r:id="rId2" xr:uid="{136A2520-488E-451B-9873-653B266C6DCC}"/>
    <hyperlink ref="S268" r:id="rId3" xr:uid="{6701B01E-1D57-4742-8083-559E50AAB58F}"/>
    <hyperlink ref="S264" r:id="rId4" xr:uid="{5577371E-FB22-4C47-8A3D-52B12C64CB5C}"/>
    <hyperlink ref="S18" r:id="rId5" xr:uid="{31F7E295-F3D1-4C01-B50B-AB351D7143A4}"/>
    <hyperlink ref="S74" r:id="rId6" xr:uid="{8C17B81C-BC34-45BA-A52C-41D9D50C8C2A}"/>
    <hyperlink ref="S75" r:id="rId7" xr:uid="{735150E9-9CF2-47D9-9635-2A7618DAB96A}"/>
    <hyperlink ref="S86" r:id="rId8" xr:uid="{91CFF33B-B788-4403-B59C-DE3B2D2ED65F}"/>
    <hyperlink ref="S87" r:id="rId9" xr:uid="{273DF0DF-8BC9-47A9-A4CE-CF38114E25BA}"/>
    <hyperlink ref="S88" r:id="rId10" xr:uid="{7CE69CD8-050E-4DFC-803B-A20BFD6800B0}"/>
    <hyperlink ref="S89" r:id="rId11" xr:uid="{899072FF-D9F8-4283-B681-F242F376FD0A}"/>
    <hyperlink ref="S90" r:id="rId12" xr:uid="{27719070-F0A9-46E8-A38F-6776C0ADDA87}"/>
    <hyperlink ref="S91" r:id="rId13" xr:uid="{C6EB32B8-2658-4AE6-B34B-DA5344C8FB0B}"/>
    <hyperlink ref="S141" r:id="rId14" xr:uid="{BF396854-DD97-4D54-BCF2-F0EA384ED1B2}"/>
    <hyperlink ref="S157" r:id="rId15" xr:uid="{DB7132C6-E307-4962-9DB9-5580299BDFD0}"/>
    <hyperlink ref="S199" r:id="rId16" xr:uid="{5DB4E666-3D0E-441F-92C6-29B6547CA83B}"/>
    <hyperlink ref="S59" r:id="rId17" xr:uid="{E3619E3E-E055-4E24-9C1F-8D044C7DB821}"/>
    <hyperlink ref="S66" r:id="rId18" xr:uid="{D393E3FA-A8E5-4B25-8927-1D00BFC33112}"/>
    <hyperlink ref="S60" r:id="rId19" xr:uid="{AEF4C6C8-AB5D-4A06-8B4E-9EA2CB3E2E3E}"/>
    <hyperlink ref="S65" r:id="rId20" xr:uid="{9F46C60F-43D7-4DC3-B9AA-AE0A65C4AE8F}"/>
    <hyperlink ref="S64" r:id="rId21" xr:uid="{A068D7D5-38A1-4AE8-A8E2-2AF12E28D3D0}"/>
    <hyperlink ref="S83" r:id="rId22" xr:uid="{3C39AB62-F29B-40C3-A5A9-A0A2598EC06F}"/>
    <hyperlink ref="S84" r:id="rId23" xr:uid="{871416FC-908C-4763-968B-9B05FAE6062C}"/>
    <hyperlink ref="S82" r:id="rId24" xr:uid="{A5B82311-3E36-4275-92DC-12ED9DFA82E5}"/>
    <hyperlink ref="S176" r:id="rId25" xr:uid="{10E06322-53A6-41DB-A225-8E0E3A26E087}"/>
    <hyperlink ref="S175" r:id="rId26" xr:uid="{3FA60735-262C-431B-A51D-03BB286512F1}"/>
    <hyperlink ref="S184" r:id="rId27" xr:uid="{3428A0F7-BA98-4A0F-BF52-5928136EFEDF}"/>
    <hyperlink ref="S181" r:id="rId28" xr:uid="{C45C20B4-CFE3-4B9D-B1CD-C0FEAACE2902}"/>
    <hyperlink ref="S182" r:id="rId29" xr:uid="{A4D63ABB-1BB4-4B33-93E4-820C68FA4A46}"/>
    <hyperlink ref="S183" r:id="rId30" xr:uid="{F0883A1A-F370-4B6A-A824-03DB1415EB5B}"/>
    <hyperlink ref="S185" r:id="rId31" xr:uid="{7AB5D4E7-4C4D-47AC-8552-28A4D90DFA96}"/>
    <hyperlink ref="S186" r:id="rId32" xr:uid="{4862F1B8-8EDF-4154-BCE0-E569CA319E27}"/>
    <hyperlink ref="S187" r:id="rId33" xr:uid="{100C4EC0-407A-42C6-8361-B00A82113D01}"/>
    <hyperlink ref="S142" r:id="rId34" xr:uid="{AF4334AF-1FD8-4B5D-9CBC-984309ACC68C}"/>
    <hyperlink ref="S31" r:id="rId35" xr:uid="{15D56B8E-16E9-40B9-A998-90D8EA462806}"/>
    <hyperlink ref="S71" r:id="rId36" xr:uid="{9279CE30-D7B5-4FFD-8B7B-620BADFCD029}"/>
    <hyperlink ref="S70" r:id="rId37" xr:uid="{FE1CA5DB-FEAF-4BAD-B414-CC9328A6ED44}"/>
    <hyperlink ref="S177" r:id="rId38" xr:uid="{43175F0F-4B9F-4C46-81F0-AE040A3F0C49}"/>
    <hyperlink ref="S32" r:id="rId39" xr:uid="{209C1776-D673-4DFF-AFA6-F6154B38B3EC}"/>
    <hyperlink ref="S144" display="http://www.kpta.or.jp/taiwan/index.html" xr:uid="{37E44985-7924-4636-A7D1-91676BB71B46}"/>
    <hyperlink ref="S147" r:id="rId40" xr:uid="{68BB7E2C-95FF-4960-87C2-3DC4392DF647}"/>
    <hyperlink ref="S149" xr:uid="{5E1B2D8C-CDCF-4FDA-92A4-9E305CE3A740}"/>
    <hyperlink ref="S150" xr:uid="{D9B46099-942F-4E2E-A280-CE86DA6452DB}"/>
    <hyperlink ref="S72" r:id="rId41" xr:uid="{D40C5C55-07E6-4D19-8D71-57D90D312A89}"/>
    <hyperlink ref="S97" r:id="rId42" xr:uid="{407ABE12-C779-4B25-B3D0-E96BD3BC5483}"/>
    <hyperlink ref="S6" r:id="rId43" xr:uid="{548F51C1-DE9D-4441-A308-529E1F3DD017}"/>
    <hyperlink ref="S10" display="http://www.beautifuljapan.or.kr/" xr:uid="{619D307D-E244-4E2B-95FF-63B7548CD592}"/>
    <hyperlink ref="S76" r:id="rId44" xr:uid="{9C62BCB0-4677-44EF-B36D-94A87665064C}"/>
    <hyperlink ref="S112" r:id="rId45" xr:uid="{5855AC32-140A-4321-B7B7-35101C203E66}"/>
    <hyperlink ref="S236" r:id="rId46" xr:uid="{46B1BD32-1F77-450B-BCA3-595021A1380E}"/>
    <hyperlink ref="S237" r:id="rId47" xr:uid="{E67C4802-6E31-43DF-BA4A-5EE6483736F3}"/>
    <hyperlink ref="S23" r:id="rId48" xr:uid="{3F40987A-0918-43D0-B66C-AA15D6B68EEC}"/>
    <hyperlink ref="S24:S25" r:id="rId49" display="https://www.pref.miyagi.jp/soshiki/kokusaibiz/r4asean-riyouhouhou.html" xr:uid="{70BCEC42-63EE-40A7-BB68-3DA068A5A6A8}"/>
    <hyperlink ref="S21" r:id="rId50" xr:uid="{CA5B0637-4CFF-4185-8022-1287CC4D1A2E}"/>
    <hyperlink ref="S22" r:id="rId51" xr:uid="{685FD0A4-000E-4527-84E7-6690326F2322}"/>
    <hyperlink ref="S118" r:id="rId52" xr:uid="{39945335-16B2-428D-A060-95E332EC1BF1}"/>
    <hyperlink ref="S215:S218" r:id="rId53" display="http://www.hamamatsu-desk.info" xr:uid="{8124F7A6-5FCE-4B54-BBD5-619418B827FE}"/>
    <hyperlink ref="S215" r:id="rId54" xr:uid="{9F6D5D0B-ACC1-472C-A9B2-3E4B91AD944C}"/>
    <hyperlink ref="S200" r:id="rId55" xr:uid="{9C8E3F92-CC35-48FE-94A2-2A1210E9FE6F}"/>
    <hyperlink ref="S201:S212" r:id="rId56" display="http://www.hamamatsu-desk.info" xr:uid="{3069A500-EF87-4E82-AD12-4149DC03B2CB}"/>
    <hyperlink ref="S217" r:id="rId57" xr:uid="{29AE2EC0-808E-4B89-AC6B-93B2DE5D8C9A}"/>
    <hyperlink ref="S218" r:id="rId58" xr:uid="{8757CF11-D8AC-46CE-819C-62AF8A928F4C}"/>
    <hyperlink ref="S247" r:id="rId59" xr:uid="{95F9CB7E-C591-4AE2-9F4D-B257AC3ECE06}"/>
    <hyperlink ref="S196" r:id="rId60" xr:uid="{995A2C6E-39B8-4DDA-BC8B-5955F85A152E}"/>
    <hyperlink ref="S198" r:id="rId61" xr:uid="{D69E1931-2DFE-4AC0-9CD8-24443F56F4FF}"/>
    <hyperlink ref="S240" r:id="rId62" xr:uid="{B2A9C7FF-25CE-4010-95BB-4303AAA33579}"/>
    <hyperlink ref="S167" r:id="rId63" display="http://kumamoto-shanghai.com/" xr:uid="{4DF77056-D9F8-496B-BE2F-B9EAC19A5B55}"/>
    <hyperlink ref="S40" r:id="rId64" xr:uid="{C1B8A013-1539-4AAE-866F-B34DA35B9427}"/>
    <hyperlink ref="S41" r:id="rId65" xr:uid="{12EF37B4-CFDF-40F5-852C-31EE57852E12}"/>
    <hyperlink ref="S29" r:id="rId66" xr:uid="{A229E46E-8997-42C4-AF78-2F631195CBB8}"/>
    <hyperlink ref="S132" r:id="rId67" xr:uid="{7087DF7C-0782-425C-82E4-81F46EB1F928}"/>
    <hyperlink ref="S262" r:id="rId68" xr:uid="{43C38D9B-823C-4D85-9ADE-9942432597C7}"/>
    <hyperlink ref="S192" r:id="rId69" xr:uid="{2802D29C-FC1C-404E-BF6B-92010CC1BCF6}"/>
    <hyperlink ref="S122" r:id="rId70" xr:uid="{30317A3A-0D2D-4FBB-8EA4-AEFEB89D373A}"/>
    <hyperlink ref="S125" r:id="rId71" xr:uid="{C4348524-0C83-4DE6-9F52-2D73CE87C19A}"/>
    <hyperlink ref="S124" r:id="rId72" xr:uid="{D3F3FADC-D3B0-457C-8E9B-5FB3CC3C3A7D}"/>
    <hyperlink ref="S123" r:id="rId73" xr:uid="{D0DC067D-C02A-4827-B5E6-BABA08735257}"/>
    <hyperlink ref="S100" r:id="rId74" xr:uid="{B8CFACBD-B730-4873-B4D8-CDF4FD1B4DE4}"/>
    <hyperlink ref="S98" r:id="rId75" xr:uid="{4778EC10-6FB8-4AAD-BE63-876C4FDDA89B}"/>
    <hyperlink ref="S99" r:id="rId76" xr:uid="{5DD0189E-DE95-4311-9823-284006BD8FE9}"/>
    <hyperlink ref="S101" r:id="rId77" xr:uid="{C33EEAA9-B964-4D6D-ACB3-8C976835A462}"/>
    <hyperlink ref="S102" r:id="rId78" xr:uid="{850B5A0E-44FF-40C0-A99B-51CED3CB1DBB}"/>
    <hyperlink ref="S39" r:id="rId79" xr:uid="{63AF6FBB-9ADF-48A2-A896-DBEA1891A9BF}"/>
    <hyperlink ref="S105" r:id="rId80" xr:uid="{84FC5227-F81A-41EE-BE9E-7D9774D16E9F}"/>
    <hyperlink ref="S160" r:id="rId81" xr:uid="{458083FB-DC11-48B8-8197-690FC6A64D0E}"/>
    <hyperlink ref="S159" r:id="rId82" xr:uid="{25F4CFBD-C935-4740-80AC-C0AA3B7F60F9}"/>
    <hyperlink ref="S163" r:id="rId83" display="http://www.pref.nagasaki.jp/bunrui/shigoto-sangyo/sangyoshien/kaigai/tounan-support/" xr:uid="{20D3037A-CA0C-41EC-B675-81338A8A6181}"/>
    <hyperlink ref="S164" r:id="rId84" display="http://www.pref.nagasaki.jp/bunrui/shigoto-sangyo/sangyoshien/kaigai/tounan-support/" xr:uid="{F98A7151-95BA-4276-A8B4-E44126651675}"/>
    <hyperlink ref="S270" r:id="rId85" xr:uid="{B2C15685-C58F-4A9C-88EA-3416EDCAF4BA}"/>
    <hyperlink ref="S261" r:id="rId86" xr:uid="{3F0E5E52-F479-40E0-B083-5329B987BF16}"/>
    <hyperlink ref="S239" r:id="rId87" xr:uid="{FCC10632-BA70-4925-BF40-843C25AEB455}"/>
    <hyperlink ref="S235" r:id="rId88" xr:uid="{223D7016-5FC8-47E9-95A3-ED1306080CB7}"/>
    <hyperlink ref="S223" r:id="rId89" xr:uid="{67AA4E90-F1C1-44F7-90AA-D779C372A032}"/>
    <hyperlink ref="S222" r:id="rId90" xr:uid="{493E6285-8851-4696-B513-4C12379FC1E2}"/>
    <hyperlink ref="S221" r:id="rId91" xr:uid="{D05F1A0B-7113-4F96-BB54-CD20E6E848BC}"/>
    <hyperlink ref="S220" r:id="rId92" xr:uid="{A670F7EA-A25F-41AF-A3FC-0DE13AAC4305}"/>
    <hyperlink ref="S219" r:id="rId93" xr:uid="{7DB70E32-BE3B-4082-8C49-D6CEAA320546}"/>
    <hyperlink ref="S214" r:id="rId94" xr:uid="{B1F2614B-4751-4129-863C-2959B416F458}"/>
    <hyperlink ref="S213" r:id="rId95" xr:uid="{DEBD74B2-CA28-423D-AE24-95E95BD5A60E}"/>
    <hyperlink ref="S197" r:id="rId96" xr:uid="{0AD24747-9E32-4A20-B26C-82F4783C4F74}"/>
    <hyperlink ref="S195" r:id="rId97" xr:uid="{E082FCC1-AC4A-48A9-B0B2-248C88105A0B}"/>
    <hyperlink ref="S148" r:id="rId98" xr:uid="{B3065009-F175-42D2-8B88-835004AB2E2A}"/>
    <hyperlink ref="S146" r:id="rId99" xr:uid="{3949954E-8FD7-4772-8EB6-2169EA0344B2}"/>
    <hyperlink ref="S145" r:id="rId100" xr:uid="{CC60643E-F3DD-430E-8AD1-B344A4810AFE}"/>
    <hyperlink ref="S104" r:id="rId101" xr:uid="{72B26ED7-FF42-40AF-B136-39BE6A42723F}"/>
    <hyperlink ref="S103" r:id="rId102" xr:uid="{05F7B97E-A2F8-4A3C-9399-A3851379D07D}"/>
    <hyperlink ref="S62" r:id="rId103" xr:uid="{56C451F0-42E2-418A-86F1-8C44CF367767}"/>
    <hyperlink ref="S61" r:id="rId104" xr:uid="{789449BE-7FE7-4BAD-BBB8-76B18014BDAC}"/>
    <hyperlink ref="S7" r:id="rId105" xr:uid="{1B589230-8AF3-4EAD-8F71-290ED3D2B541}"/>
    <hyperlink ref="S158" r:id="rId106" xr:uid="{D837017D-E805-44DE-8ABC-6F4F6E43C0E7}"/>
  </hyperlinks>
  <printOptions horizontalCentered="1"/>
  <pageMargins left="3.937007874015748E-2" right="0" top="0.62992125984251968" bottom="0.39370078740157483" header="0.31496062992125984" footer="0.19685039370078741"/>
  <pageSetup paperSize="9" scale="52" fitToHeight="0" orientation="landscape" cellComments="asDisplayed" r:id="rId107"/>
  <headerFooter>
    <oddHeader>&amp;C&amp;"-,太字"&amp;18自治体の海外拠点一覧（令和４年９月末現在）&amp;R&amp;G　</oddHeader>
    <oddFooter>&amp;C&amp;P/&amp;N&amp;R&amp;"-,太字"&amp;18&amp;A</oddFooter>
  </headerFooter>
  <rowBreaks count="1" manualBreakCount="1">
    <brk id="257" min="1" max="19" man="1"/>
  </rowBreaks>
  <drawing r:id="rId108"/>
  <legacyDrawingHF r:id="rId10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vt:lpstr>
      <vt:lpstr>全体!Print_Area</vt:lpstr>
      <vt:lpstr>全体!Print_Titles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2022-12-19T01:50:56Z</cp:lastPrinted>
  <dcterms:created xsi:type="dcterms:W3CDTF">2022-11-18T06:13:34Z</dcterms:created>
  <dcterms:modified xsi:type="dcterms:W3CDTF">2022-12-21T04:58:17Z</dcterms:modified>
</cp:coreProperties>
</file>